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<sst xmlns="http://schemas.openxmlformats.org/spreadsheetml/2006/main" count="330" uniqueCount="245">
  <si>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</si>
  <si>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</si>
  <si>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</si>
  <si>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</si>
  <si>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</si>
  <si>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</si>
  <si>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</si>
  <si>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</si>
  <si>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</si>
  <si>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</si>
  <si>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</si>
  <si>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</si>
  <si>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</si>
  <si>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</si>
  <si>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</si>
  <si>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</si>
  <si>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</si>
  <si>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</si>
  <si>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</si>
  <si>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</si>
  <si>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</si>
  <si>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</si>
  <si>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</si>
  <si>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</si>
  <si>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</si>
  <si>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</si>
  <si>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</si>
  <si>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</si>
  <si>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</si>
  <si>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</si>
  <si>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</si>
  <si>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</si>
  <si>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</si>
  <si>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</si>
  <si>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</si>
  <si>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</si>
  <si>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</si>
  <si>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</si>
  <si>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</si>
  <si>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</si>
  <si>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</si>
  <si>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</si>
  <si>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</si>
  <si>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</si>
  <si>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</si>
  <si>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</si>
  <si>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</si>
  <si>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</si>
  <si>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</si>
  <si>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</si>
  <si>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</si>
  <si>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</si>
  <si>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</si>
  <si>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</si>
  <si>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</si>
  <si>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</si>
  <si>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</si>
  <si>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</si>
  <si>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</si>
  <si>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</si>
  <si>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</si>
  <si>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</si>
  <si>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</si>
  <si>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</si>
  <si>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</si>
  <si>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</si>
  <si>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</si>
  <si>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</si>
  <si>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</si>
  <si>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</si>
  <si>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</si>
  <si>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</si>
  <si>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</si>
  <si>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</si>
  <si>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</si>
  <si>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</si>
  <si>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</si>
  <si>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</si>
  <si>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</si>
  <si>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</si>
  <si>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</si>
  <si>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</si>
  <si>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</si>
  <si>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</si>
  <si>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</si>
  <si>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</si>
  <si>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</si>
  <si>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</si>
  <si>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</si>
  <si>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</si>
  <si>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</si>
  <si>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</si>
  <si>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</si>
  <si>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</si>
  <si>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</si>
  <si>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</si>
  <si>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</si>
  <si>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</si>
  <si>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</si>
  <si>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</si>
  <si>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</si>
  <si>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</si>
  <si>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</si>
  <si>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</si>
  <si>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</si>
  <si>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</si>
  <si>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</si>
  <si>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</si>
  <si>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</si>
  <si>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</si>
  <si>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</si>
  <si>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</si>
  <si>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</si>
  <si>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</si>
  <si>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</si>
  <si>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</si>
  <si>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</si>
  <si>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</si>
  <si>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</si>
  <si>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</si>
  <si>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</si>
  <si>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</si>
  <si>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</si>
  <si>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</si>
  <si>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</si>
  <si>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</si>
  <si>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</si>
  <si>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</si>
  <si>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</si>
  <si>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</si>
  <si>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</si>
  <si>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</si>
  <si>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</si>
  <si>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</si>
  <si>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</si>
  <si>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</si>
  <si>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</si>
  <si>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</si>
  <si>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</si>
  <si>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</si>
  <si>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</si>
  <si>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</si>
  <si>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</si>
  <si>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</si>
  <si>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</si>
  <si>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</si>
  <si>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</si>
  <si>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</si>
  <si>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</si>
  <si>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</si>
  <si>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</si>
  <si>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</si>
  <si>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</si>
  <si>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</si>
  <si>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</si>
  <si>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</si>
  <si>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</si>
  <si>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</si>
  <si>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</si>
  <si>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</si>
  <si>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</si>
  <si>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</si>
  <si>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</si>
  <si>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</si>
  <si>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</si>
  <si>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</si>
  <si>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</si>
  <si>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</si>
  <si>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</si>
  <si>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</si>
  <si>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</si>
  <si>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</si>
  <si>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</si>
  <si>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</si>
  <si>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</si>
  <si>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</si>
  <si>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</si>
  <si>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</si>
  <si>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</si>
  <si>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</si>
  <si>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</si>
  <si>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</si>
  <si>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</si>
  <si>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</si>
  <si>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</si>
  <si>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</si>
  <si>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</si>
  <si>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</si>
  <si>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</si>
  <si>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</si>
  <si>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</si>
  <si>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</si>
  <si>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</si>
  <si>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</si>
  <si>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</si>
  <si>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</si>
  <si>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</si>
  <si>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</si>
  <si>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</si>
  <si>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</si>
  <si>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</si>
  <si>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</si>
  <si>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</si>
  <si>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</si>
  <si>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</si>
  <si>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</si>
  <si>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</si>
  <si>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</si>
  <si>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</si>
  <si>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</si>
  <si>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</si>
  <si>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</si>
  <si>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</si>
  <si>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</si>
  <si>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</si>
  <si>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</si>
  <si>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</si>
  <si>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</si>
  <si>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</si>
  <si>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</si>
  <si>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</si>
  <si>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</si>
  <si>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</si>
  <si>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</si>
  <si>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</si>
  <si>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</si>
  <si>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</si>
  <si>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</si>
  <si>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</si>
  <si>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</si>
  <si>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</si>
  <si>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</si>
  <si>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</si>
  <si>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</si>
  <si>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</si>
  <si>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</si>
  <si>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</si>
  <si>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</si>
  <si>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</si>
  <si>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</si>
  <si>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</si>
  <si>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</si>
  <si>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</si>
  <si>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პერიოდი: 01/01/2020 - 31/03/2020</t>
  </si>
  <si>
    <t>ანგარიშგების თარიღი: 31/03/2020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</si>
</sst>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Euroins,%2031.03.2020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Euroins,%2031.03.2020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Euroins,%2031.03.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2" t="s">
        <v>244</v>
      </c>
      <c r="C3" s="242"/>
      <c r="D3" s="242"/>
      <c r="E3" s="242"/>
    </row>
    <row r="4" spans="2:3" ht="15">
      <c r="B4" s="139"/>
      <c r="C4" s="139"/>
    </row>
    <row r="5" spans="2:5" ht="18" customHeight="1">
      <c r="B5" s="140"/>
      <c r="C5" s="243" t="s">
        <v>84</v>
      </c>
      <c r="D5" s="244"/>
      <c r="E5" s="244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5" t="s">
        <v>89</v>
      </c>
      <c r="D9" s="245"/>
      <c r="E9" s="245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391893.216612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5991878.024977534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18245.325999999997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12707778.851865804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1598367.79560751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18206.26999999996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1903306.3750000002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3128503.2393173804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916449.5587539925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1657993.3268619475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14526.325338505561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2245531.803786454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1108215.820379036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31700895.934500165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5" t="s">
        <v>127</v>
      </c>
      <c r="D30" s="245"/>
      <c r="E30" s="245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18415176.808343697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2506426.734792794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91605.23888920549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189075.84297491563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1092410.0465405027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22294694.671541117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5" t="s">
        <v>150</v>
      </c>
      <c r="D43" s="245"/>
      <c r="E43" s="245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3238284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4378122.989472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1517279.0104669875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272515.26302005845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9406201.262959046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31700895.934500165</v>
      </c>
    </row>
    <row r="52" s="187" customFormat="1" ht="15"/>
    <row r="53" s="187" customFormat="1" ht="15"/>
    <row r="54" spans="3:5" ht="15">
      <c r="C54" s="240"/>
      <c r="D54" s="240"/>
      <c r="E54" s="240"/>
    </row>
    <row r="55" spans="3:5" ht="15">
      <c r="C55" s="241"/>
      <c r="D55" s="241"/>
      <c r="E55" s="241"/>
    </row>
    <row r="56" spans="3:5" ht="15">
      <c r="C56" s="240"/>
      <c r="D56" s="240"/>
      <c r="E56" s="240"/>
    </row>
    <row r="57" spans="3:5" ht="15">
      <c r="C57" s="241"/>
      <c r="D57" s="241"/>
      <c r="E57" s="241"/>
    </row>
    <row r="58" spans="3:5" ht="15" customHeight="1">
      <c r="C58" s="240"/>
      <c r="D58" s="240"/>
      <c r="E58" s="240"/>
    </row>
    <row r="59" spans="3:5" ht="15">
      <c r="C59" s="241"/>
      <c r="D59" s="241"/>
      <c r="E59" s="241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6" t="s">
        <v>243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12118409.18688099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382053.1982945567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6634735.935517261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-100659.45932802802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5000960.593741144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3518004.1015887833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591373.8444745387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403266.7609557886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-131169.24362640054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101663.12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3359403.1416964335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-280173.0195832332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1361384.4324614774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202786.11213934363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104173.07596517353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98613.0361741701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0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57657.57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57657.57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-35096.27369546767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5859.192478702433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1367243.6249401798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60447.74391368493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-2487.9990000000034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56863.459098264895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114823.20401194983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948886.0035534222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643374.74359175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4167.600910891982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49459.57067167558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2471.5502815068485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486898.8389929201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320606.19893580297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48090.93591574451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272515.26302005845</v>
      </c>
    </row>
    <row r="75" ht="15">
      <c r="D75" s="231"/>
    </row>
    <row r="76" spans="3:5" ht="15">
      <c r="C76" s="240"/>
      <c r="D76" s="240"/>
      <c r="E76" s="240"/>
    </row>
    <row r="77" spans="3:5" ht="15">
      <c r="C77" s="241"/>
      <c r="D77" s="241"/>
      <c r="E77" s="241"/>
    </row>
    <row r="78" spans="3:5" ht="15">
      <c r="C78" s="240"/>
      <c r="D78" s="240"/>
      <c r="E78" s="240"/>
    </row>
    <row r="79" spans="3:5" ht="15">
      <c r="C79" s="241"/>
      <c r="D79" s="241"/>
      <c r="E79" s="241"/>
    </row>
    <row r="80" spans="3:5" ht="15">
      <c r="C80" s="240"/>
      <c r="D80" s="240"/>
      <c r="E80" s="240"/>
    </row>
    <row r="81" spans="3:5" ht="15">
      <c r="C81" s="241"/>
      <c r="D81" s="241"/>
      <c r="E81" s="24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9.8515625" style="5" bestFit="1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0.28125" style="5" bestFit="1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8.7109375" style="5" bestFit="1" customWidth="1"/>
    <col min="20" max="20" width="8.421875" style="5" bestFit="1" customWidth="1"/>
    <col min="21" max="21" width="10.28125" style="5" bestFit="1" customWidth="1"/>
    <col min="22" max="22" width="9.8515625" style="5" bestFit="1" customWidth="1"/>
    <col min="23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243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19604</v>
      </c>
      <c r="D11" s="90">
        <f t="shared" si="0"/>
        <v>467</v>
      </c>
      <c r="E11" s="90">
        <f t="shared" si="0"/>
        <v>0</v>
      </c>
      <c r="F11" s="90">
        <f t="shared" si="0"/>
        <v>20071</v>
      </c>
      <c r="G11" s="90">
        <f t="shared" si="0"/>
        <v>23067</v>
      </c>
      <c r="H11" s="47"/>
      <c r="I11" s="90">
        <f t="shared" si="0"/>
        <v>209162.58872006627</v>
      </c>
      <c r="J11" s="90">
        <f t="shared" si="0"/>
        <v>0</v>
      </c>
      <c r="K11" s="90">
        <f t="shared" si="0"/>
        <v>100575.54718963824</v>
      </c>
      <c r="L11" s="90">
        <f t="shared" si="0"/>
        <v>102210.5649497054</v>
      </c>
      <c r="M11" s="90">
        <f t="shared" si="0"/>
        <v>0</v>
      </c>
      <c r="N11" s="75">
        <f>SUM(N12:N15)</f>
        <v>202786.11213934363</v>
      </c>
      <c r="O11" s="90">
        <f t="shared" si="0"/>
        <v>0</v>
      </c>
      <c r="P11" s="90">
        <f t="shared" si="0"/>
        <v>98613.03617417558</v>
      </c>
      <c r="Q11" s="90">
        <f t="shared" si="0"/>
        <v>98613.03617417558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57657.57</v>
      </c>
      <c r="AA11" s="91">
        <f t="shared" si="0"/>
        <v>57657.57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19604</v>
      </c>
      <c r="D12" s="93">
        <v>467</v>
      </c>
      <c r="E12" s="93">
        <v>0</v>
      </c>
      <c r="F12" s="62">
        <f>SUM(C12:E12)</f>
        <v>20071</v>
      </c>
      <c r="G12" s="93">
        <v>23067</v>
      </c>
      <c r="H12" s="46"/>
      <c r="I12" s="93">
        <v>209162.58872006627</v>
      </c>
      <c r="J12" s="93">
        <v>0</v>
      </c>
      <c r="K12" s="93">
        <v>100575.54718963824</v>
      </c>
      <c r="L12" s="93">
        <v>102210.5649497054</v>
      </c>
      <c r="M12" s="93">
        <v>0</v>
      </c>
      <c r="N12" s="76">
        <f>SUM(K12:M12)</f>
        <v>202786.11213934363</v>
      </c>
      <c r="O12" s="93">
        <v>0</v>
      </c>
      <c r="P12" s="93">
        <v>98613.03617417558</v>
      </c>
      <c r="Q12" s="93">
        <v>98613.03617417558</v>
      </c>
      <c r="R12" s="93">
        <v>0</v>
      </c>
      <c r="S12" s="93">
        <v>0</v>
      </c>
      <c r="T12" s="93">
        <v>0</v>
      </c>
      <c r="U12" s="62">
        <f>SUM(R12:T12)</f>
        <v>0</v>
      </c>
      <c r="V12" s="93">
        <v>0</v>
      </c>
      <c r="W12" s="93">
        <v>0</v>
      </c>
      <c r="X12" s="93">
        <v>0</v>
      </c>
      <c r="Y12" s="62">
        <f>SUM(V12:X12)</f>
        <v>0</v>
      </c>
      <c r="Z12" s="93">
        <v>57657.57</v>
      </c>
      <c r="AA12" s="94">
        <v>57657.57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13191</v>
      </c>
      <c r="D16" s="102">
        <v>5803</v>
      </c>
      <c r="E16" s="102">
        <v>0</v>
      </c>
      <c r="F16" s="65">
        <f>SUM(C16:E16)</f>
        <v>18994</v>
      </c>
      <c r="G16" s="102">
        <v>16589</v>
      </c>
      <c r="H16" s="47"/>
      <c r="I16" s="102">
        <v>103277.3959212121</v>
      </c>
      <c r="J16" s="102">
        <v>0</v>
      </c>
      <c r="K16" s="102">
        <v>18674.477089442804</v>
      </c>
      <c r="L16" s="102">
        <v>84538.0463</v>
      </c>
      <c r="M16" s="102">
        <v>0</v>
      </c>
      <c r="N16" s="79">
        <f>SUM(K16:M16)</f>
        <v>103212.52338944281</v>
      </c>
      <c r="O16" s="102">
        <v>0</v>
      </c>
      <c r="P16" s="102">
        <v>116210.9944371903</v>
      </c>
      <c r="Q16" s="102">
        <v>116210.9944371903</v>
      </c>
      <c r="R16" s="102">
        <v>11527.619999999999</v>
      </c>
      <c r="S16" s="102">
        <v>9900.16</v>
      </c>
      <c r="T16" s="102">
        <v>0</v>
      </c>
      <c r="U16" s="65">
        <f>SUM(R16:T16)</f>
        <v>21427.78</v>
      </c>
      <c r="V16" s="102">
        <v>11527.619999999999</v>
      </c>
      <c r="W16" s="102">
        <v>9900.16</v>
      </c>
      <c r="X16" s="102">
        <v>0</v>
      </c>
      <c r="Y16" s="65">
        <f>SUM(V16:X16)</f>
        <v>21427.78</v>
      </c>
      <c r="Z16" s="102">
        <v>8752.214377000018</v>
      </c>
      <c r="AA16" s="103">
        <v>8752.214377000018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18948</v>
      </c>
      <c r="D17" s="90">
        <f>SUM(D18:D19)</f>
        <v>535</v>
      </c>
      <c r="E17" s="90">
        <f>SUM(E18:E19)</f>
        <v>450</v>
      </c>
      <c r="F17" s="66">
        <f>SUM(F18:F19)</f>
        <v>19933</v>
      </c>
      <c r="G17" s="90">
        <f>SUM(G18:G19)</f>
        <v>20583</v>
      </c>
      <c r="H17" s="50"/>
      <c r="I17" s="90">
        <f aca="true" t="shared" si="1" ref="I17:AA17">SUM(I18:I19)</f>
        <v>155648.95564338783</v>
      </c>
      <c r="J17" s="90">
        <f t="shared" si="1"/>
        <v>0</v>
      </c>
      <c r="K17" s="90">
        <f t="shared" si="1"/>
        <v>97250.69296074937</v>
      </c>
      <c r="L17" s="90">
        <f t="shared" si="1"/>
        <v>26328.76860828251</v>
      </c>
      <c r="M17" s="90">
        <f t="shared" si="1"/>
        <v>24316.710000000032</v>
      </c>
      <c r="N17" s="75">
        <f t="shared" si="1"/>
        <v>147896.1715690319</v>
      </c>
      <c r="O17" s="90">
        <f t="shared" si="1"/>
        <v>0</v>
      </c>
      <c r="P17" s="90">
        <f t="shared" si="1"/>
        <v>72668.77051895324</v>
      </c>
      <c r="Q17" s="90">
        <f t="shared" si="1"/>
        <v>72633.29681963817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500</v>
      </c>
      <c r="AA17" s="91">
        <f t="shared" si="1"/>
        <v>500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18792</v>
      </c>
      <c r="D18" s="105">
        <v>2</v>
      </c>
      <c r="E18" s="105">
        <v>0</v>
      </c>
      <c r="F18" s="67">
        <f>SUM(C18:E18)</f>
        <v>18794</v>
      </c>
      <c r="G18" s="105">
        <v>17799</v>
      </c>
      <c r="H18" s="49"/>
      <c r="I18" s="105">
        <v>85180.88496337121</v>
      </c>
      <c r="J18" s="105">
        <v>0</v>
      </c>
      <c r="K18" s="105">
        <v>84480.66745297342</v>
      </c>
      <c r="L18" s="105">
        <v>18</v>
      </c>
      <c r="M18" s="105">
        <v>0</v>
      </c>
      <c r="N18" s="80">
        <f>SUM(K18:M18)</f>
        <v>84498.66745297342</v>
      </c>
      <c r="O18" s="105">
        <v>0</v>
      </c>
      <c r="P18" s="105">
        <v>26515.782727385882</v>
      </c>
      <c r="Q18" s="105">
        <v>26515.782727385882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0</v>
      </c>
      <c r="AA18" s="106">
        <v>0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156</v>
      </c>
      <c r="D19" s="108">
        <v>533</v>
      </c>
      <c r="E19" s="108">
        <v>450</v>
      </c>
      <c r="F19" s="68">
        <f>SUM(C19:E19)</f>
        <v>1139</v>
      </c>
      <c r="G19" s="108">
        <v>2784</v>
      </c>
      <c r="H19" s="48"/>
      <c r="I19" s="108">
        <v>70468.07068001662</v>
      </c>
      <c r="J19" s="108">
        <v>0</v>
      </c>
      <c r="K19" s="108">
        <v>12770.025507775954</v>
      </c>
      <c r="L19" s="108">
        <v>26310.76860828251</v>
      </c>
      <c r="M19" s="108">
        <v>24316.710000000032</v>
      </c>
      <c r="N19" s="81">
        <f>SUM(K19:M19)</f>
        <v>63397.504116058495</v>
      </c>
      <c r="O19" s="108">
        <v>0</v>
      </c>
      <c r="P19" s="108">
        <v>46152.98779156736</v>
      </c>
      <c r="Q19" s="108">
        <v>46117.514092252284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500</v>
      </c>
      <c r="AA19" s="109">
        <v>500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22136</v>
      </c>
      <c r="D20" s="111">
        <v>13</v>
      </c>
      <c r="E20" s="111">
        <v>0</v>
      </c>
      <c r="F20" s="69">
        <f>SUM(C20:E20)</f>
        <v>22149</v>
      </c>
      <c r="G20" s="111">
        <v>25142</v>
      </c>
      <c r="H20" s="47"/>
      <c r="I20" s="111">
        <v>6177564.759125872</v>
      </c>
      <c r="J20" s="111">
        <v>0</v>
      </c>
      <c r="K20" s="111">
        <v>6129339.834821485</v>
      </c>
      <c r="L20" s="111">
        <v>10293.814516129032</v>
      </c>
      <c r="M20" s="111">
        <v>0</v>
      </c>
      <c r="N20" s="82">
        <f>SUM(K20:M20)</f>
        <v>6139633.649337614</v>
      </c>
      <c r="O20" s="111">
        <v>0</v>
      </c>
      <c r="P20" s="111">
        <v>2120261.224807617</v>
      </c>
      <c r="Q20" s="111">
        <v>2120261.224807617</v>
      </c>
      <c r="R20" s="111">
        <v>1262321.7968000674</v>
      </c>
      <c r="S20" s="111">
        <v>4219.312999999999</v>
      </c>
      <c r="T20" s="111">
        <v>10356.150000000001</v>
      </c>
      <c r="U20" s="69">
        <f>SUM(R20:T20)</f>
        <v>1276897.2598000674</v>
      </c>
      <c r="V20" s="111">
        <v>1257618.2200400673</v>
      </c>
      <c r="W20" s="111">
        <v>4219.312999999999</v>
      </c>
      <c r="X20" s="111">
        <v>10356.150000000001</v>
      </c>
      <c r="Y20" s="69">
        <f>SUM(V20:X20)</f>
        <v>1272193.6830400673</v>
      </c>
      <c r="Z20" s="111">
        <v>1735867.7213000916</v>
      </c>
      <c r="AA20" s="112">
        <v>1735878.505640091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288</v>
      </c>
      <c r="D21" s="90">
        <f t="shared" si="3"/>
        <v>774</v>
      </c>
      <c r="E21" s="90">
        <f t="shared" si="3"/>
        <v>3052</v>
      </c>
      <c r="F21" s="66">
        <f t="shared" si="3"/>
        <v>4114</v>
      </c>
      <c r="G21" s="90">
        <f t="shared" si="3"/>
        <v>6319</v>
      </c>
      <c r="H21" s="90">
        <f t="shared" si="3"/>
        <v>4114</v>
      </c>
      <c r="I21" s="90">
        <f t="shared" si="3"/>
        <v>4090754.6629389534</v>
      </c>
      <c r="J21" s="90">
        <f t="shared" si="3"/>
        <v>0</v>
      </c>
      <c r="K21" s="90">
        <f t="shared" si="3"/>
        <v>251000.86215396185</v>
      </c>
      <c r="L21" s="90">
        <f t="shared" si="3"/>
        <v>557667.9115841466</v>
      </c>
      <c r="M21" s="90">
        <f t="shared" si="3"/>
        <v>3126283.006885226</v>
      </c>
      <c r="N21" s="75">
        <f t="shared" si="3"/>
        <v>3934951.7806233345</v>
      </c>
      <c r="O21" s="90">
        <f t="shared" si="3"/>
        <v>0</v>
      </c>
      <c r="P21" s="90">
        <f t="shared" si="3"/>
        <v>1625935.8050394943</v>
      </c>
      <c r="Q21" s="90">
        <f t="shared" si="3"/>
        <v>1624452.48723525</v>
      </c>
      <c r="R21" s="90">
        <f t="shared" si="3"/>
        <v>151983.93</v>
      </c>
      <c r="S21" s="90">
        <f t="shared" si="3"/>
        <v>414867.37220079557</v>
      </c>
      <c r="T21" s="90">
        <f t="shared" si="3"/>
        <v>701129.1784114493</v>
      </c>
      <c r="U21" s="66">
        <f t="shared" si="3"/>
        <v>1267980.480612245</v>
      </c>
      <c r="V21" s="90">
        <f t="shared" si="3"/>
        <v>151047.93</v>
      </c>
      <c r="W21" s="90">
        <f t="shared" si="3"/>
        <v>411814.8778737955</v>
      </c>
      <c r="X21" s="90">
        <f t="shared" si="3"/>
        <v>701129.1784114493</v>
      </c>
      <c r="Y21" s="66">
        <f t="shared" si="3"/>
        <v>1263991.9862852448</v>
      </c>
      <c r="Z21" s="90">
        <f t="shared" si="3"/>
        <v>1241897.979112245</v>
      </c>
      <c r="AA21" s="91">
        <f t="shared" si="3"/>
        <v>1240502.079112245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288</v>
      </c>
      <c r="D22" s="93">
        <v>774</v>
      </c>
      <c r="E22" s="93">
        <v>3052</v>
      </c>
      <c r="F22" s="62">
        <f>SUM(C22:E22)</f>
        <v>4114</v>
      </c>
      <c r="G22" s="93">
        <v>6319</v>
      </c>
      <c r="H22" s="93">
        <v>4114</v>
      </c>
      <c r="I22" s="93">
        <v>4090754.6629389534</v>
      </c>
      <c r="J22" s="93">
        <v>0</v>
      </c>
      <c r="K22" s="93">
        <v>251000.86215396185</v>
      </c>
      <c r="L22" s="93">
        <v>557667.9115841466</v>
      </c>
      <c r="M22" s="93">
        <v>3126283.006885226</v>
      </c>
      <c r="N22" s="76">
        <f>SUM(K22:M22)</f>
        <v>3934951.7806233345</v>
      </c>
      <c r="O22" s="93">
        <v>0</v>
      </c>
      <c r="P22" s="93">
        <v>1625935.8050394943</v>
      </c>
      <c r="Q22" s="93">
        <v>1624452.48723525</v>
      </c>
      <c r="R22" s="93">
        <v>151983.93</v>
      </c>
      <c r="S22" s="93">
        <v>414867.37220079557</v>
      </c>
      <c r="T22" s="93">
        <v>701129.1784114493</v>
      </c>
      <c r="U22" s="62">
        <f>SUM(R22:T22)</f>
        <v>1267980.480612245</v>
      </c>
      <c r="V22" s="93">
        <v>151047.93</v>
      </c>
      <c r="W22" s="93">
        <v>411814.8778737955</v>
      </c>
      <c r="X22" s="93">
        <v>701129.1784114493</v>
      </c>
      <c r="Y22" s="62">
        <f>SUM(V22:X22)</f>
        <v>1263991.9862852448</v>
      </c>
      <c r="Z22" s="93">
        <v>1241897.979112245</v>
      </c>
      <c r="AA22" s="94">
        <v>1240502.079112245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2528</v>
      </c>
      <c r="D24" s="114">
        <f t="shared" si="5"/>
        <v>157937</v>
      </c>
      <c r="E24" s="114">
        <f t="shared" si="5"/>
        <v>3052</v>
      </c>
      <c r="F24" s="70">
        <f t="shared" si="5"/>
        <v>163517</v>
      </c>
      <c r="G24" s="114">
        <f t="shared" si="5"/>
        <v>40106</v>
      </c>
      <c r="H24" s="114">
        <f t="shared" si="5"/>
        <v>163512</v>
      </c>
      <c r="I24" s="114">
        <f t="shared" si="5"/>
        <v>1075155.4183659644</v>
      </c>
      <c r="J24" s="114">
        <f t="shared" si="5"/>
        <v>40753.3599</v>
      </c>
      <c r="K24" s="114">
        <f t="shared" si="5"/>
        <v>126745.12192089263</v>
      </c>
      <c r="L24" s="114">
        <f t="shared" si="5"/>
        <v>494269.50681040395</v>
      </c>
      <c r="M24" s="114">
        <f t="shared" si="5"/>
        <v>429068.65999999834</v>
      </c>
      <c r="N24" s="15">
        <f t="shared" si="5"/>
        <v>1050083.288731295</v>
      </c>
      <c r="O24" s="114">
        <f t="shared" si="5"/>
        <v>40753.3599</v>
      </c>
      <c r="P24" s="114">
        <f t="shared" si="5"/>
        <v>714056.0591250341</v>
      </c>
      <c r="Q24" s="114">
        <f t="shared" si="5"/>
        <v>699159.65600868</v>
      </c>
      <c r="R24" s="114">
        <f t="shared" si="5"/>
        <v>30331.440000000002</v>
      </c>
      <c r="S24" s="114">
        <f t="shared" si="5"/>
        <v>86163.06117647058</v>
      </c>
      <c r="T24" s="114">
        <f t="shared" si="5"/>
        <v>89637.56</v>
      </c>
      <c r="U24" s="70">
        <f t="shared" si="5"/>
        <v>206132.06117647057</v>
      </c>
      <c r="V24" s="114">
        <f t="shared" si="5"/>
        <v>22270.221120407674</v>
      </c>
      <c r="W24" s="114">
        <f t="shared" si="5"/>
        <v>86163.06117647058</v>
      </c>
      <c r="X24" s="114">
        <f t="shared" si="5"/>
        <v>89637.56</v>
      </c>
      <c r="Y24" s="70">
        <f t="shared" si="5"/>
        <v>198070.84229687825</v>
      </c>
      <c r="Z24" s="114">
        <f t="shared" si="5"/>
        <v>234827.72058823527</v>
      </c>
      <c r="AA24" s="115">
        <f t="shared" si="5"/>
        <v>224606.64117935093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2271</v>
      </c>
      <c r="D25" s="93">
        <v>157192</v>
      </c>
      <c r="E25" s="93">
        <v>0</v>
      </c>
      <c r="F25" s="62">
        <f>SUM(C25:E25)</f>
        <v>159463</v>
      </c>
      <c r="G25" s="93">
        <v>33811</v>
      </c>
      <c r="H25" s="93">
        <v>159463</v>
      </c>
      <c r="I25" s="93">
        <v>436090.29411764705</v>
      </c>
      <c r="J25" s="93">
        <v>0</v>
      </c>
      <c r="K25" s="93">
        <v>27735.823529411766</v>
      </c>
      <c r="L25" s="93">
        <v>408354.4705882353</v>
      </c>
      <c r="M25" s="93">
        <v>0</v>
      </c>
      <c r="N25" s="76">
        <f>SUM(K25:M25)</f>
        <v>436090.29411764705</v>
      </c>
      <c r="O25" s="93">
        <v>0</v>
      </c>
      <c r="P25" s="93">
        <v>444305.09862106637</v>
      </c>
      <c r="Q25" s="93">
        <v>444305.09862106637</v>
      </c>
      <c r="R25" s="93">
        <v>1553.74</v>
      </c>
      <c r="S25" s="93">
        <v>29125.16117647058</v>
      </c>
      <c r="T25" s="93">
        <v>0</v>
      </c>
      <c r="U25" s="62">
        <f>SUM(R25:T25)</f>
        <v>30678.901176470583</v>
      </c>
      <c r="V25" s="93">
        <v>1553.74</v>
      </c>
      <c r="W25" s="93">
        <v>29125.16117647058</v>
      </c>
      <c r="X25" s="93">
        <v>0</v>
      </c>
      <c r="Y25" s="62">
        <f>SUM(V25:X25)</f>
        <v>30678.901176470583</v>
      </c>
      <c r="Z25" s="93">
        <v>30941.360588235275</v>
      </c>
      <c r="AA25" s="94">
        <v>30941.360588235275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252</v>
      </c>
      <c r="D26" s="129">
        <v>745</v>
      </c>
      <c r="E26" s="129">
        <v>3052</v>
      </c>
      <c r="F26" s="60">
        <f>SUM(C26:E26)</f>
        <v>4049</v>
      </c>
      <c r="G26" s="129">
        <v>6280</v>
      </c>
      <c r="H26" s="129">
        <v>4049</v>
      </c>
      <c r="I26" s="129">
        <v>580442.1242483174</v>
      </c>
      <c r="J26" s="129">
        <v>0</v>
      </c>
      <c r="K26" s="129">
        <v>40386.298391480865</v>
      </c>
      <c r="L26" s="129">
        <v>85915.03622216864</v>
      </c>
      <c r="M26" s="129">
        <v>429068.65999999834</v>
      </c>
      <c r="N26" s="57">
        <f>SUM(K26:M26)</f>
        <v>555369.9946136478</v>
      </c>
      <c r="O26" s="129">
        <v>0</v>
      </c>
      <c r="P26" s="129">
        <v>246850.08613283216</v>
      </c>
      <c r="Q26" s="129">
        <v>246843.4183068048</v>
      </c>
      <c r="R26" s="129">
        <v>18356.4</v>
      </c>
      <c r="S26" s="129">
        <v>57037.9</v>
      </c>
      <c r="T26" s="129">
        <v>89637.56</v>
      </c>
      <c r="U26" s="60">
        <f>SUM(R26:T26)</f>
        <v>165031.86</v>
      </c>
      <c r="V26" s="129">
        <v>18356.4</v>
      </c>
      <c r="W26" s="129">
        <v>57037.9</v>
      </c>
      <c r="X26" s="129">
        <v>89637.56</v>
      </c>
      <c r="Y26" s="60">
        <f>SUM(V26:X26)</f>
        <v>165031.86</v>
      </c>
      <c r="Z26" s="129">
        <v>188426.66</v>
      </c>
      <c r="AA26" s="130">
        <v>188426.66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5</v>
      </c>
      <c r="D27" s="119">
        <v>0</v>
      </c>
      <c r="E27" s="119">
        <v>0</v>
      </c>
      <c r="F27" s="71">
        <f>SUM(C27:E27)</f>
        <v>5</v>
      </c>
      <c r="G27" s="119">
        <v>15</v>
      </c>
      <c r="H27" s="48"/>
      <c r="I27" s="119">
        <v>58623</v>
      </c>
      <c r="J27" s="119">
        <v>40753.3599</v>
      </c>
      <c r="K27" s="119">
        <v>58623</v>
      </c>
      <c r="L27" s="119">
        <v>0</v>
      </c>
      <c r="M27" s="119">
        <v>0</v>
      </c>
      <c r="N27" s="83">
        <f>SUM(K27:M27)</f>
        <v>58623</v>
      </c>
      <c r="O27" s="119">
        <v>40753.3599</v>
      </c>
      <c r="P27" s="119">
        <v>22900.874371135567</v>
      </c>
      <c r="Q27" s="119">
        <v>8011.139080808822</v>
      </c>
      <c r="R27" s="119">
        <v>10421.3</v>
      </c>
      <c r="S27" s="119">
        <v>0</v>
      </c>
      <c r="T27" s="119">
        <v>0</v>
      </c>
      <c r="U27" s="71">
        <f>SUM(R27:T27)</f>
        <v>10421.3</v>
      </c>
      <c r="V27" s="119">
        <v>2360.081120407671</v>
      </c>
      <c r="W27" s="119">
        <v>0</v>
      </c>
      <c r="X27" s="119">
        <v>0</v>
      </c>
      <c r="Y27" s="71">
        <f>SUM(V27:X27)</f>
        <v>2360.081120407671</v>
      </c>
      <c r="Z27" s="119">
        <v>15459.699999999993</v>
      </c>
      <c r="AA27" s="120">
        <v>5238.620591115654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118913.219224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118913.219224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1002</v>
      </c>
      <c r="D37" s="117">
        <v>13</v>
      </c>
      <c r="E37" s="117">
        <v>38</v>
      </c>
      <c r="F37" s="73">
        <f>SUM(C37:E37)</f>
        <v>1053</v>
      </c>
      <c r="G37" s="117">
        <v>1487</v>
      </c>
      <c r="H37" s="50"/>
      <c r="I37" s="117">
        <v>131636.68810613803</v>
      </c>
      <c r="J37" s="117">
        <v>71951.2591544208</v>
      </c>
      <c r="K37" s="117">
        <v>129292.4195461376</v>
      </c>
      <c r="L37" s="117">
        <v>2020.3185600000004</v>
      </c>
      <c r="M37" s="117">
        <v>323.94999999999993</v>
      </c>
      <c r="N37" s="85">
        <f>SUM(K37:M37)</f>
        <v>131636.68810613762</v>
      </c>
      <c r="O37" s="117">
        <v>71951.25915442084</v>
      </c>
      <c r="P37" s="117">
        <v>139098.7739621329</v>
      </c>
      <c r="Q37" s="117">
        <v>61750.09984777698</v>
      </c>
      <c r="R37" s="117">
        <v>25018.7</v>
      </c>
      <c r="S37" s="117">
        <v>751</v>
      </c>
      <c r="T37" s="117">
        <v>0</v>
      </c>
      <c r="U37" s="73">
        <f>SUM(R37:T37)</f>
        <v>25769.7</v>
      </c>
      <c r="V37" s="117">
        <v>12410.26516287658</v>
      </c>
      <c r="W37" s="117">
        <v>375.5</v>
      </c>
      <c r="X37" s="117">
        <v>0</v>
      </c>
      <c r="Y37" s="73">
        <f>SUM(V37:X37)</f>
        <v>12785.76516287658</v>
      </c>
      <c r="Z37" s="117">
        <v>40426.11094299999</v>
      </c>
      <c r="AA37" s="118">
        <v>19888.10453975707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124</v>
      </c>
      <c r="D38" s="111">
        <v>618</v>
      </c>
      <c r="E38" s="111">
        <v>1</v>
      </c>
      <c r="F38" s="69">
        <f>SUM(C38:E38)</f>
        <v>743</v>
      </c>
      <c r="G38" s="111">
        <v>3184</v>
      </c>
      <c r="H38" s="51"/>
      <c r="I38" s="111">
        <v>225539.25045385456</v>
      </c>
      <c r="J38" s="111">
        <v>147183.430935286</v>
      </c>
      <c r="K38" s="111">
        <v>136263.08105711476</v>
      </c>
      <c r="L38" s="111">
        <v>81990.06227851496</v>
      </c>
      <c r="M38" s="111">
        <v>1136</v>
      </c>
      <c r="N38" s="82">
        <f>SUM(K38:M38)</f>
        <v>219389.14333562972</v>
      </c>
      <c r="O38" s="111">
        <v>144975.18580373508</v>
      </c>
      <c r="P38" s="111">
        <v>230062.19206986</v>
      </c>
      <c r="Q38" s="111">
        <v>91626.20722837021</v>
      </c>
      <c r="R38" s="111">
        <v>599.99</v>
      </c>
      <c r="S38" s="111">
        <v>619218.8200000001</v>
      </c>
      <c r="T38" s="111">
        <v>0</v>
      </c>
      <c r="U38" s="69">
        <f>SUM(R38:T38)</f>
        <v>619818.81</v>
      </c>
      <c r="V38" s="111">
        <v>30.362329177283982</v>
      </c>
      <c r="W38" s="111">
        <v>126383.10799999989</v>
      </c>
      <c r="X38" s="111">
        <v>0</v>
      </c>
      <c r="Y38" s="69">
        <f>SUM(V38:X38)</f>
        <v>126413.47032917717</v>
      </c>
      <c r="Z38" s="111">
        <v>99137.11900000006</v>
      </c>
      <c r="AA38" s="112">
        <v>15755.542847989767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2</v>
      </c>
      <c r="D39" s="111">
        <v>11115</v>
      </c>
      <c r="E39" s="111">
        <v>0</v>
      </c>
      <c r="F39" s="69">
        <f>SUM(C39:E39)</f>
        <v>11117</v>
      </c>
      <c r="G39" s="111">
        <v>41590</v>
      </c>
      <c r="H39" s="51"/>
      <c r="I39" s="111">
        <v>197865.47040205126</v>
      </c>
      <c r="J39" s="111">
        <v>4435.4215277073745</v>
      </c>
      <c r="K39" s="111">
        <v>28436.31200000001</v>
      </c>
      <c r="L39" s="111">
        <v>159874.584538506</v>
      </c>
      <c r="M39" s="111">
        <v>0</v>
      </c>
      <c r="N39" s="82">
        <f>SUM(K39:M39)</f>
        <v>188310.896538506</v>
      </c>
      <c r="O39" s="111">
        <v>4435.421527707367</v>
      </c>
      <c r="P39" s="111">
        <v>289369.749442367</v>
      </c>
      <c r="Q39" s="111">
        <v>153395.8363364965</v>
      </c>
      <c r="R39" s="111">
        <v>0</v>
      </c>
      <c r="S39" s="111">
        <v>14688.91</v>
      </c>
      <c r="T39" s="111">
        <v>0</v>
      </c>
      <c r="U39" s="69">
        <f>SUM(R39:T39)</f>
        <v>14688.91</v>
      </c>
      <c r="V39" s="111">
        <v>0</v>
      </c>
      <c r="W39" s="111">
        <v>14688.91</v>
      </c>
      <c r="X39" s="111">
        <v>0</v>
      </c>
      <c r="Y39" s="69">
        <f>SUM(V39:X39)</f>
        <v>14688.91</v>
      </c>
      <c r="Z39" s="111">
        <v>36341.94399999999</v>
      </c>
      <c r="AA39" s="112">
        <v>36341.94399999999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440</v>
      </c>
      <c r="D40" s="90">
        <f>SUM(D41:D43)</f>
        <v>25</v>
      </c>
      <c r="E40" s="90">
        <f>SUM(E41:E43)</f>
        <v>0</v>
      </c>
      <c r="F40" s="66">
        <f>SUM(F41:F43)</f>
        <v>465</v>
      </c>
      <c r="G40" s="90">
        <f>SUM(G41:G43)</f>
        <v>279</v>
      </c>
      <c r="H40" s="51"/>
      <c r="I40" s="90">
        <f aca="true" t="shared" si="11" ref="I40:AA40">SUM(I41:I43)</f>
        <v>133767.1026</v>
      </c>
      <c r="J40" s="90">
        <f t="shared" si="11"/>
        <v>105214.90525919938</v>
      </c>
      <c r="K40" s="90">
        <f t="shared" si="11"/>
        <v>128989.1026</v>
      </c>
      <c r="L40" s="90">
        <f t="shared" si="11"/>
        <v>4778</v>
      </c>
      <c r="M40" s="90">
        <f t="shared" si="11"/>
        <v>0</v>
      </c>
      <c r="N40" s="75">
        <f t="shared" si="11"/>
        <v>133767.1026</v>
      </c>
      <c r="O40" s="90">
        <f t="shared" si="11"/>
        <v>105214.90525919938</v>
      </c>
      <c r="P40" s="90">
        <f t="shared" si="11"/>
        <v>126680.3294434319</v>
      </c>
      <c r="Q40" s="90">
        <f t="shared" si="11"/>
        <v>27820.744293524607</v>
      </c>
      <c r="R40" s="90">
        <f t="shared" si="11"/>
        <v>85289.1</v>
      </c>
      <c r="S40" s="90">
        <f t="shared" si="11"/>
        <v>0</v>
      </c>
      <c r="T40" s="90">
        <f t="shared" si="11"/>
        <v>0</v>
      </c>
      <c r="U40" s="66">
        <f t="shared" si="11"/>
        <v>85289.1</v>
      </c>
      <c r="V40" s="90">
        <f t="shared" si="11"/>
        <v>17057.820000000007</v>
      </c>
      <c r="W40" s="90">
        <f t="shared" si="11"/>
        <v>0</v>
      </c>
      <c r="X40" s="90">
        <f t="shared" si="11"/>
        <v>0</v>
      </c>
      <c r="Y40" s="66">
        <f t="shared" si="11"/>
        <v>17057.820000000007</v>
      </c>
      <c r="Z40" s="90">
        <f t="shared" si="11"/>
        <v>314924.49</v>
      </c>
      <c r="AA40" s="91">
        <f t="shared" si="11"/>
        <v>62984.897999999994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431</v>
      </c>
      <c r="D42" s="129">
        <v>25</v>
      </c>
      <c r="E42" s="129">
        <v>0</v>
      </c>
      <c r="F42" s="60">
        <f>SUM(C42:E42)</f>
        <v>456</v>
      </c>
      <c r="G42" s="129">
        <v>274</v>
      </c>
      <c r="H42" s="127"/>
      <c r="I42" s="129">
        <v>110782</v>
      </c>
      <c r="J42" s="129">
        <v>87010.70399999939</v>
      </c>
      <c r="K42" s="129">
        <v>106004</v>
      </c>
      <c r="L42" s="129">
        <v>4778</v>
      </c>
      <c r="M42" s="129">
        <v>0</v>
      </c>
      <c r="N42" s="57">
        <f>SUM(K42:M42)</f>
        <v>110782</v>
      </c>
      <c r="O42" s="129">
        <v>87010.70399999939</v>
      </c>
      <c r="P42" s="129">
        <v>116610.9353807913</v>
      </c>
      <c r="Q42" s="129">
        <v>25560.793198017855</v>
      </c>
      <c r="R42" s="129">
        <v>85289.1</v>
      </c>
      <c r="S42" s="129">
        <v>0</v>
      </c>
      <c r="T42" s="129">
        <v>0</v>
      </c>
      <c r="U42" s="60">
        <f>SUM(R42:T42)</f>
        <v>85289.1</v>
      </c>
      <c r="V42" s="129">
        <v>17057.820000000007</v>
      </c>
      <c r="W42" s="129">
        <v>0</v>
      </c>
      <c r="X42" s="129">
        <v>0</v>
      </c>
      <c r="Y42" s="60">
        <f>SUM(V42:X42)</f>
        <v>17057.820000000007</v>
      </c>
      <c r="Z42" s="129">
        <v>314924.49</v>
      </c>
      <c r="AA42" s="130">
        <v>62984.897999999994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9</v>
      </c>
      <c r="D43" s="119">
        <v>0</v>
      </c>
      <c r="E43" s="119">
        <v>0</v>
      </c>
      <c r="F43" s="71">
        <f>SUM(C43:E43)</f>
        <v>9</v>
      </c>
      <c r="G43" s="119">
        <v>5</v>
      </c>
      <c r="H43" s="48"/>
      <c r="I43" s="119">
        <v>22985.102600000002</v>
      </c>
      <c r="J43" s="119">
        <v>18204.2012592</v>
      </c>
      <c r="K43" s="119">
        <v>22985.102600000002</v>
      </c>
      <c r="L43" s="119">
        <v>0</v>
      </c>
      <c r="M43" s="119">
        <v>0</v>
      </c>
      <c r="N43" s="83">
        <f>SUM(K43:M43)</f>
        <v>22985.102600000002</v>
      </c>
      <c r="O43" s="119">
        <v>18204.2012592</v>
      </c>
      <c r="P43" s="119">
        <v>10069.394062640593</v>
      </c>
      <c r="Q43" s="119">
        <v>2259.9510955067544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58</v>
      </c>
      <c r="D45" s="114">
        <f>SUM(D46:D48)</f>
        <v>13</v>
      </c>
      <c r="E45" s="114">
        <f>SUM(E46:E48)</f>
        <v>0</v>
      </c>
      <c r="F45" s="70">
        <f>SUM(F46:F48)</f>
        <v>71</v>
      </c>
      <c r="G45" s="114">
        <f>SUM(G46:G48)</f>
        <v>152</v>
      </c>
      <c r="H45" s="51"/>
      <c r="I45" s="114">
        <f aca="true" t="shared" si="13" ref="I45:AA45">SUM(I46:I48)</f>
        <v>69527.94265</v>
      </c>
      <c r="J45" s="114">
        <f t="shared" si="13"/>
        <v>14723.066649494014</v>
      </c>
      <c r="K45" s="114">
        <f t="shared" si="13"/>
        <v>65597.94265</v>
      </c>
      <c r="L45" s="114">
        <f t="shared" si="13"/>
        <v>3930</v>
      </c>
      <c r="M45" s="114">
        <f t="shared" si="13"/>
        <v>0</v>
      </c>
      <c r="N45" s="15">
        <f t="shared" si="13"/>
        <v>69527.94265</v>
      </c>
      <c r="O45" s="114">
        <f t="shared" si="13"/>
        <v>14723.066649494014</v>
      </c>
      <c r="P45" s="114">
        <f t="shared" si="13"/>
        <v>49329.35251874059</v>
      </c>
      <c r="Q45" s="114">
        <f t="shared" si="13"/>
        <v>33650.04672769358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-18695.17600000021</v>
      </c>
      <c r="AA45" s="115">
        <f t="shared" si="13"/>
        <v>14193.211999999825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18</v>
      </c>
      <c r="D46" s="132">
        <v>8</v>
      </c>
      <c r="E46" s="132">
        <v>0</v>
      </c>
      <c r="F46" s="61">
        <f>SUM(C46:E46)</f>
        <v>26</v>
      </c>
      <c r="G46" s="132">
        <v>80</v>
      </c>
      <c r="H46" s="49"/>
      <c r="I46" s="132">
        <v>25860</v>
      </c>
      <c r="J46" s="132">
        <v>900.3184020402617</v>
      </c>
      <c r="K46" s="132">
        <v>23810</v>
      </c>
      <c r="L46" s="132">
        <v>2050</v>
      </c>
      <c r="M46" s="132">
        <v>0</v>
      </c>
      <c r="N46" s="58">
        <f>SUM(K46:M46)</f>
        <v>25860</v>
      </c>
      <c r="O46" s="132">
        <v>900.3184020402617</v>
      </c>
      <c r="P46" s="132">
        <v>16126.970811290405</v>
      </c>
      <c r="Q46" s="132">
        <v>13011.531875822628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30750</v>
      </c>
      <c r="AA46" s="133">
        <v>15375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1</v>
      </c>
      <c r="D47" s="96">
        <v>0</v>
      </c>
      <c r="E47" s="96">
        <v>0</v>
      </c>
      <c r="F47" s="63">
        <f>SUM(C47:E47)</f>
        <v>1</v>
      </c>
      <c r="G47" s="96">
        <v>1</v>
      </c>
      <c r="H47" s="127"/>
      <c r="I47" s="96">
        <v>479.50958999999995</v>
      </c>
      <c r="J47" s="96">
        <v>271.7740478722499</v>
      </c>
      <c r="K47" s="96">
        <v>479.50958999999995</v>
      </c>
      <c r="L47" s="96">
        <v>0</v>
      </c>
      <c r="M47" s="96">
        <v>0</v>
      </c>
      <c r="N47" s="77">
        <f>SUM(K47:M47)</f>
        <v>479.50958999999995</v>
      </c>
      <c r="O47" s="96">
        <v>271.7740478722499</v>
      </c>
      <c r="P47" s="96">
        <v>3880.373556023568</v>
      </c>
      <c r="Q47" s="96">
        <v>1685.871731767494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39</v>
      </c>
      <c r="D48" s="119">
        <v>5</v>
      </c>
      <c r="E48" s="119">
        <v>0</v>
      </c>
      <c r="F48" s="71">
        <f>SUM(C48:E48)</f>
        <v>44</v>
      </c>
      <c r="G48" s="119">
        <v>71</v>
      </c>
      <c r="H48" s="127"/>
      <c r="I48" s="119">
        <v>43188.433059999996</v>
      </c>
      <c r="J48" s="119">
        <v>13550.974199581502</v>
      </c>
      <c r="K48" s="119">
        <v>41308.433059999996</v>
      </c>
      <c r="L48" s="119">
        <v>1880</v>
      </c>
      <c r="M48" s="119">
        <v>0</v>
      </c>
      <c r="N48" s="83">
        <f>SUM(K48:M48)</f>
        <v>43188.433059999996</v>
      </c>
      <c r="O48" s="119">
        <v>13550.974199581502</v>
      </c>
      <c r="P48" s="119">
        <v>29322.00815142662</v>
      </c>
      <c r="Q48" s="119">
        <v>18952.64312010346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-49445.17600000021</v>
      </c>
      <c r="AA48" s="120">
        <v>-1181.788000000175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78321</v>
      </c>
      <c r="D50" s="15">
        <f aca="true" t="shared" si="15" ref="D50:AL50">D11+D16+D17+D20+D21+D24+D28+D29+D30+D33+D34+D37+D38+D39+D40+D44+D45+D49</f>
        <v>177313</v>
      </c>
      <c r="E50" s="15">
        <f t="shared" si="15"/>
        <v>6593</v>
      </c>
      <c r="F50" s="15">
        <f t="shared" si="15"/>
        <v>262227</v>
      </c>
      <c r="G50" s="15">
        <f t="shared" si="15"/>
        <v>178498</v>
      </c>
      <c r="H50" s="15">
        <f t="shared" si="15"/>
        <v>167626</v>
      </c>
      <c r="I50" s="15">
        <f t="shared" si="15"/>
        <v>12569900.2349275</v>
      </c>
      <c r="J50" s="15">
        <f t="shared" si="15"/>
        <v>384261.4434261075</v>
      </c>
      <c r="K50" s="15">
        <f t="shared" si="15"/>
        <v>7212165.393989422</v>
      </c>
      <c r="L50" s="15">
        <f t="shared" si="15"/>
        <v>1527901.5781456884</v>
      </c>
      <c r="M50" s="15">
        <f t="shared" si="15"/>
        <v>3581128.3268852243</v>
      </c>
      <c r="N50" s="15">
        <f t="shared" si="15"/>
        <v>12321195.299020335</v>
      </c>
      <c r="O50" s="15">
        <f t="shared" si="15"/>
        <v>382053.1982945567</v>
      </c>
      <c r="P50" s="15">
        <f t="shared" si="15"/>
        <v>5582286.287538997</v>
      </c>
      <c r="Q50" s="15">
        <f t="shared" si="15"/>
        <v>5099573.629916413</v>
      </c>
      <c r="R50" s="15">
        <f t="shared" si="15"/>
        <v>1567072.5768000674</v>
      </c>
      <c r="S50" s="15">
        <f t="shared" si="15"/>
        <v>1149808.6363772661</v>
      </c>
      <c r="T50" s="15">
        <f t="shared" si="15"/>
        <v>801122.8884114493</v>
      </c>
      <c r="U50" s="15">
        <f t="shared" si="15"/>
        <v>3518004.1015887833</v>
      </c>
      <c r="V50" s="15">
        <f t="shared" si="15"/>
        <v>1471962.438652529</v>
      </c>
      <c r="W50" s="15">
        <f t="shared" si="15"/>
        <v>653544.9300502661</v>
      </c>
      <c r="X50" s="15">
        <f t="shared" si="15"/>
        <v>801122.8884114493</v>
      </c>
      <c r="Y50" s="15">
        <f t="shared" si="15"/>
        <v>2926630.257114244</v>
      </c>
      <c r="Z50" s="15">
        <f t="shared" si="15"/>
        <v>3870550.912544572</v>
      </c>
      <c r="AA50" s="16">
        <f t="shared" si="15"/>
        <v>3417060.711696434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Chrdileli</cp:lastModifiedBy>
  <cp:lastPrinted>2017-10-18T12:38:28Z</cp:lastPrinted>
  <dcterms:created xsi:type="dcterms:W3CDTF">1996-10-14T23:33:28Z</dcterms:created>
  <dcterms:modified xsi:type="dcterms:W3CDTF">2020-05-15T08:00:45Z</dcterms:modified>
  <cp:category/>
  <cp:version/>
  <cp:contentType/>
  <cp:contentStatus/>
</cp:coreProperties>
</file>