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<sst xmlns="http://schemas.openxmlformats.org/spreadsheetml/2006/main" count="330" uniqueCount="245">
  <si>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</si>
  <si>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</si>
  <si>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</si>
  <si>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</si>
  <si>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</si>
  <si>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</si>
  <si>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</si>
  <si>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</si>
  <si>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</si>
  <si>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</si>
  <si>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</si>
  <si>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</si>
  <si>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</si>
  <si>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</si>
  <si>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</si>
  <si>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</si>
  <si>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</si>
  <si>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</si>
  <si>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</si>
  <si>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</si>
  <si>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</si>
  <si>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</si>
  <si>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</si>
  <si>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</si>
  <si>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</si>
  <si>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</si>
  <si>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</si>
  <si>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</si>
  <si>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</si>
  <si>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</si>
  <si>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</si>
  <si>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</si>
  <si>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</si>
  <si>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</si>
  <si>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</si>
  <si>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</si>
  <si>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</si>
  <si>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</si>
  <si>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</si>
  <si>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</si>
  <si>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</si>
  <si>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</si>
  <si>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</si>
  <si>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</si>
  <si>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</si>
  <si>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</si>
  <si>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</si>
  <si>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</si>
  <si>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</si>
  <si>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</si>
  <si>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</si>
  <si>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</si>
  <si>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</si>
  <si>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</si>
  <si>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</si>
  <si>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</si>
  <si>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</si>
  <si>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</si>
  <si>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</si>
  <si>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</si>
  <si>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</si>
  <si>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</si>
  <si>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</si>
  <si>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</si>
  <si>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</si>
  <si>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</si>
  <si>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</si>
  <si>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</si>
  <si>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</si>
  <si>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</si>
  <si>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</si>
  <si>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</si>
  <si>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</si>
  <si>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</si>
  <si>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</si>
  <si>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</si>
  <si>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</si>
  <si>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</si>
  <si>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</si>
  <si>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</si>
  <si>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</si>
  <si>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</si>
  <si>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</si>
  <si>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</si>
  <si>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</si>
  <si>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</si>
  <si>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</si>
  <si>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</si>
  <si>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</si>
  <si>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</si>
  <si>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</si>
  <si>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</si>
  <si>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</si>
  <si>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</si>
  <si>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</si>
  <si>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</si>
  <si>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</si>
  <si>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</si>
  <si>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</si>
  <si>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</si>
  <si>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</si>
  <si>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</si>
  <si>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</si>
  <si>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</si>
  <si>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</si>
  <si>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</si>
  <si>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</si>
  <si>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</si>
  <si>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</si>
  <si>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</si>
  <si>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</si>
  <si>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</si>
  <si>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</si>
  <si>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</si>
  <si>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</si>
  <si>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</si>
  <si>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</si>
  <si>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</si>
  <si>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</si>
  <si>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</si>
  <si>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</si>
  <si>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</si>
  <si>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</si>
  <si>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</si>
  <si>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</si>
  <si>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</si>
  <si>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</si>
  <si>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</si>
  <si>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</si>
  <si>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</si>
  <si>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</si>
  <si>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</si>
  <si>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</si>
  <si>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</si>
  <si>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</si>
  <si>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</si>
  <si>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</si>
  <si>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</si>
  <si>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</si>
  <si>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</si>
  <si>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</si>
  <si>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</si>
  <si>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</si>
  <si>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</si>
  <si>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</si>
  <si>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</si>
  <si>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</si>
  <si>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</si>
  <si>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</si>
  <si>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</si>
  <si>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</si>
  <si>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</si>
  <si>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</si>
  <si>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</si>
  <si>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</si>
  <si>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</si>
  <si>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</si>
  <si>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</si>
  <si>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</si>
  <si>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</si>
  <si>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</si>
  <si>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</si>
  <si>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</si>
  <si>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</si>
  <si>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</si>
  <si>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</si>
  <si>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</si>
  <si>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</si>
  <si>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</si>
  <si>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</si>
  <si>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</si>
  <si>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</si>
  <si>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</si>
  <si>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</si>
  <si>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</si>
  <si>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</si>
  <si>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</si>
  <si>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</si>
  <si>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</si>
  <si>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</si>
  <si>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</si>
  <si>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</si>
  <si>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</si>
  <si>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</si>
  <si>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</si>
  <si>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</si>
  <si>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</si>
  <si>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</si>
  <si>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</si>
  <si>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</si>
  <si>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</si>
  <si>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</si>
  <si>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</si>
  <si>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</si>
  <si>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</si>
  <si>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</si>
  <si>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</si>
  <si>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</si>
  <si>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</si>
  <si>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</si>
  <si>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</si>
  <si>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</si>
  <si>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</si>
  <si>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</si>
  <si>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</si>
  <si>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</si>
  <si>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</si>
  <si>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</si>
  <si>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</si>
  <si>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</si>
  <si>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</si>
  <si>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</si>
  <si>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</si>
  <si>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</si>
  <si>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</si>
  <si>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</si>
  <si>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</si>
  <si>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</si>
  <si>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</si>
  <si>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</si>
  <si>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</si>
  <si>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</si>
  <si>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</si>
  <si>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</si>
  <si>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</si>
  <si>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</si>
  <si>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</si>
  <si>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</si>
  <si>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</si>
  <si>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</si>
  <si>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</si>
  <si>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</si>
  <si>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</si>
  <si>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</si>
  <si>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</si>
  <si>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</si>
  <si>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</si>
  <si>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</si>
  <si>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</si>
  <si>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</si>
  <si>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</si>
  <si>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</si>
  <si>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</si>
  <si>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პერიოდი: 01/01/2019 - 30/09/2019</t>
  </si>
  <si>
    <t>ანგარიშგების თარიღი: 30/09/2019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</si>
</sst>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0.09.2019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0.09.2019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IC%20Group,%2030.09.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3" t="s">
        <v>244</v>
      </c>
      <c r="C3" s="243"/>
      <c r="D3" s="243"/>
      <c r="E3" s="243"/>
    </row>
    <row r="4" spans="2:3" ht="15">
      <c r="B4" s="139"/>
      <c r="C4" s="139"/>
    </row>
    <row r="5" spans="2:5" ht="18" customHeight="1">
      <c r="B5" s="140"/>
      <c r="C5" s="244" t="s">
        <v>84</v>
      </c>
      <c r="D5" s="245"/>
      <c r="E5" s="245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1" t="s">
        <v>89</v>
      </c>
      <c r="D9" s="241"/>
      <c r="E9" s="241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527129.569476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5553181.541264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20733.325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680496.1900000001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4642940.180501255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1601483.1172741703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28252.66999999997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1929406.375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3645250.970856399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486816.49146954616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1582384.7485738734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17504.08840189761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2116692.1592192985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826555.4368866037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23658826.863923047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1" t="s">
        <v>127</v>
      </c>
      <c r="D30" s="241"/>
      <c r="E30" s="241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10811254.459046993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2610685.960369641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90621.61983594521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171232.81945778962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1265743.9527233827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14949538.811433751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1" t="s">
        <v>150</v>
      </c>
      <c r="D43" s="241"/>
      <c r="E43" s="241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3238284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4378122.989472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2339956.8131522606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-1247075.7501349645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8709288.052489296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23658826.863923047</v>
      </c>
    </row>
    <row r="52" s="187" customFormat="1" ht="15"/>
    <row r="53" s="187" customFormat="1" ht="15"/>
    <row r="54" spans="3:5" ht="15">
      <c r="C54" s="242"/>
      <c r="D54" s="242"/>
      <c r="E54" s="242"/>
    </row>
    <row r="55" spans="3:5" ht="15">
      <c r="C55" s="240"/>
      <c r="D55" s="240"/>
      <c r="E55" s="240"/>
    </row>
    <row r="56" spans="3:5" ht="15">
      <c r="C56" s="242"/>
      <c r="D56" s="242"/>
      <c r="E56" s="242"/>
    </row>
    <row r="57" spans="3:5" ht="15">
      <c r="C57" s="240"/>
      <c r="D57" s="240"/>
      <c r="E57" s="240"/>
    </row>
    <row r="58" spans="3:5" ht="15" customHeight="1">
      <c r="C58" s="242"/>
      <c r="D58" s="242"/>
      <c r="E58" s="242"/>
    </row>
    <row r="59" spans="3:5" ht="15">
      <c r="C59" s="240"/>
      <c r="D59" s="240"/>
      <c r="E59" s="240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8" t="s">
        <v>243</v>
      </c>
      <c r="C2" s="248"/>
      <c r="D2" s="248"/>
      <c r="E2" s="248"/>
    </row>
    <row r="3" ht="15" customHeight="1"/>
    <row r="4" spans="4:5" s="190" customFormat="1" ht="12.75" customHeight="1">
      <c r="D4" s="249" t="s">
        <v>167</v>
      </c>
      <c r="E4" s="249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6" t="s">
        <v>168</v>
      </c>
      <c r="D8" s="246"/>
      <c r="E8" s="246"/>
    </row>
    <row r="9" spans="2:5" ht="15" customHeight="1">
      <c r="B9" s="196" t="s">
        <v>90</v>
      </c>
      <c r="C9" s="197">
        <v>1</v>
      </c>
      <c r="D9" s="198" t="s">
        <v>169</v>
      </c>
      <c r="E9" s="199">
        <v>10663902.01896002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1413359.107686419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863929.0093682102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-688409.1469021816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7698204.755003209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8209551.487734102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3120673.4461370474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-3127963.052998879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-4063152.5137371668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194170.59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5829896.912335342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-472025.4447155366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1396282.3979523308</v>
      </c>
    </row>
    <row r="23" spans="3:5" ht="9" customHeight="1">
      <c r="C23" s="171"/>
      <c r="D23" s="210"/>
      <c r="E23" s="173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204190.7632394376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1236.3591109661477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-64215.789088741294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-10978.72330094082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256191.46991627192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10000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-89545.43835000001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-64124.46501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-15420.973340000011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-114672.68417090825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156939.7590853637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1553222.1570376945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6" t="s">
        <v>194</v>
      </c>
      <c r="E45" s="246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188636.51336402734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-11610.662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30472.76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4583.87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129652.82044643784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341735.3018104652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7" t="s">
        <v>215</v>
      </c>
      <c r="D63" s="247"/>
      <c r="E63" s="247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2489252.889906217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1312187.4356191999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11478.79821861589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113553.8731979757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1770.641171059489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786210.4291299437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-1247075.7501349645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-1247075.7501349645</v>
      </c>
    </row>
    <row r="75" ht="15">
      <c r="D75" s="231"/>
    </row>
    <row r="76" spans="3:5" ht="15">
      <c r="C76" s="242"/>
      <c r="D76" s="242"/>
      <c r="E76" s="242"/>
    </row>
    <row r="77" spans="3:5" ht="15">
      <c r="C77" s="240"/>
      <c r="D77" s="240"/>
      <c r="E77" s="240"/>
    </row>
    <row r="78" spans="3:5" ht="15">
      <c r="C78" s="242"/>
      <c r="D78" s="242"/>
      <c r="E78" s="242"/>
    </row>
    <row r="79" spans="3:5" ht="15">
      <c r="C79" s="240"/>
      <c r="D79" s="240"/>
      <c r="E79" s="240"/>
    </row>
    <row r="80" spans="3:5" ht="15">
      <c r="C80" s="242"/>
      <c r="D80" s="242"/>
      <c r="E80" s="242"/>
    </row>
    <row r="81" spans="3:5" ht="15">
      <c r="C81" s="240"/>
      <c r="D81" s="240"/>
      <c r="E81" s="240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9.8515625" style="5" bestFit="1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0.8515625" style="5" bestFit="1" customWidth="1"/>
    <col min="15" max="15" width="12.140625" style="5" customWidth="1"/>
    <col min="16" max="16" width="10.8515625" style="5" bestFit="1" customWidth="1"/>
    <col min="17" max="17" width="10.28125" style="5" customWidth="1"/>
    <col min="18" max="18" width="9.8515625" style="5" bestFit="1" customWidth="1"/>
    <col min="19" max="19" width="9.57421875" style="5" bestFit="1" customWidth="1"/>
    <col min="20" max="20" width="8.421875" style="5" bestFit="1" customWidth="1"/>
    <col min="21" max="21" width="10.28125" style="5" bestFit="1" customWidth="1"/>
    <col min="22" max="22" width="9.8515625" style="5" bestFit="1" customWidth="1"/>
    <col min="23" max="23" width="9.57421875" style="5" bestFit="1" customWidth="1"/>
    <col min="24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4" t="s">
        <v>236</v>
      </c>
      <c r="B1" s="254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243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8" t="s">
        <v>82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C6" s="270" t="s">
        <v>83</v>
      </c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38" ht="15.75" customHeight="1" thickBot="1">
      <c r="A7" s="137"/>
      <c r="B7" s="137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C7" s="271"/>
      <c r="AD7" s="271"/>
      <c r="AE7" s="271"/>
      <c r="AF7" s="271"/>
      <c r="AG7" s="271"/>
      <c r="AH7" s="271"/>
      <c r="AI7" s="271"/>
      <c r="AJ7" s="271"/>
      <c r="AK7" s="271"/>
      <c r="AL7" s="271"/>
    </row>
    <row r="8" spans="1:38" s="1" customFormat="1" ht="89.25" customHeight="1">
      <c r="A8" s="255" t="s">
        <v>23</v>
      </c>
      <c r="B8" s="258" t="s">
        <v>70</v>
      </c>
      <c r="C8" s="262" t="s">
        <v>22</v>
      </c>
      <c r="D8" s="252"/>
      <c r="E8" s="252"/>
      <c r="F8" s="252"/>
      <c r="G8" s="252"/>
      <c r="H8" s="263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58"/>
      <c r="AC8" s="274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8"/>
    </row>
    <row r="9" spans="1:38" s="1" customFormat="1" ht="50.25" customHeight="1">
      <c r="A9" s="256"/>
      <c r="B9" s="259"/>
      <c r="C9" s="261" t="s">
        <v>15</v>
      </c>
      <c r="D9" s="253"/>
      <c r="E9" s="253"/>
      <c r="F9" s="253"/>
      <c r="G9" s="12" t="s">
        <v>16</v>
      </c>
      <c r="H9" s="264"/>
      <c r="I9" s="250" t="s">
        <v>0</v>
      </c>
      <c r="J9" s="250" t="s">
        <v>1</v>
      </c>
      <c r="K9" s="253" t="s">
        <v>0</v>
      </c>
      <c r="L9" s="253"/>
      <c r="M9" s="253"/>
      <c r="N9" s="253"/>
      <c r="O9" s="12" t="s">
        <v>1</v>
      </c>
      <c r="P9" s="250" t="s">
        <v>80</v>
      </c>
      <c r="Q9" s="250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0" t="s">
        <v>17</v>
      </c>
      <c r="AA9" s="272" t="s">
        <v>18</v>
      </c>
      <c r="AC9" s="27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72" t="s">
        <v>18</v>
      </c>
    </row>
    <row r="10" spans="1:38" s="1" customFormat="1" ht="102.75" customHeight="1" thickBot="1">
      <c r="A10" s="257"/>
      <c r="B10" s="260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5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73"/>
      <c r="AC10" s="276"/>
      <c r="AD10" s="251"/>
      <c r="AE10" s="251"/>
      <c r="AF10" s="251"/>
      <c r="AG10" s="251"/>
      <c r="AH10" s="251"/>
      <c r="AI10" s="251"/>
      <c r="AJ10" s="251"/>
      <c r="AK10" s="251"/>
      <c r="AL10" s="273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9382</v>
      </c>
      <c r="D11" s="90">
        <f t="shared" si="0"/>
        <v>2579</v>
      </c>
      <c r="E11" s="90">
        <f t="shared" si="0"/>
        <v>0</v>
      </c>
      <c r="F11" s="90">
        <f t="shared" si="0"/>
        <v>11961</v>
      </c>
      <c r="G11" s="90">
        <f t="shared" si="0"/>
        <v>10492</v>
      </c>
      <c r="H11" s="47"/>
      <c r="I11" s="90">
        <f t="shared" si="0"/>
        <v>223243.0201390126</v>
      </c>
      <c r="J11" s="90">
        <f t="shared" si="0"/>
        <v>2054.38326580569</v>
      </c>
      <c r="K11" s="90">
        <f t="shared" si="0"/>
        <v>24555.2716459513</v>
      </c>
      <c r="L11" s="90">
        <f t="shared" si="0"/>
        <v>179635.4915934863</v>
      </c>
      <c r="M11" s="90">
        <f t="shared" si="0"/>
        <v>0</v>
      </c>
      <c r="N11" s="75">
        <f>SUM(N12:N15)</f>
        <v>204190.7632394376</v>
      </c>
      <c r="O11" s="90">
        <f t="shared" si="0"/>
        <v>1236.3591109661477</v>
      </c>
      <c r="P11" s="90">
        <f t="shared" si="0"/>
        <v>268406.5523281789</v>
      </c>
      <c r="Q11" s="90">
        <f t="shared" si="0"/>
        <v>256191.46991627192</v>
      </c>
      <c r="R11" s="90">
        <f t="shared" si="0"/>
        <v>10000</v>
      </c>
      <c r="S11" s="90">
        <f t="shared" si="0"/>
        <v>0</v>
      </c>
      <c r="T11" s="90">
        <f t="shared" si="0"/>
        <v>0</v>
      </c>
      <c r="U11" s="66">
        <f t="shared" si="0"/>
        <v>10000</v>
      </c>
      <c r="V11" s="90">
        <f t="shared" si="0"/>
        <v>10000</v>
      </c>
      <c r="W11" s="90">
        <f t="shared" si="0"/>
        <v>0</v>
      </c>
      <c r="X11" s="90">
        <f t="shared" si="0"/>
        <v>0</v>
      </c>
      <c r="Y11" s="66">
        <f>SUM(Y12:Y15)</f>
        <v>10000</v>
      </c>
      <c r="Z11" s="90">
        <f t="shared" si="0"/>
        <v>-79545.43835000001</v>
      </c>
      <c r="AA11" s="91">
        <f t="shared" si="0"/>
        <v>-15420.973340000011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9382</v>
      </c>
      <c r="D12" s="93">
        <v>2579</v>
      </c>
      <c r="E12" s="93">
        <v>0</v>
      </c>
      <c r="F12" s="62">
        <f>SUM(C12:E12)</f>
        <v>11961</v>
      </c>
      <c r="G12" s="93">
        <v>10492</v>
      </c>
      <c r="H12" s="46"/>
      <c r="I12" s="93">
        <v>223243.0201390126</v>
      </c>
      <c r="J12" s="93">
        <v>2054.38326580569</v>
      </c>
      <c r="K12" s="93">
        <v>24555.2716459513</v>
      </c>
      <c r="L12" s="93">
        <v>179635.4915934863</v>
      </c>
      <c r="M12" s="93">
        <v>0</v>
      </c>
      <c r="N12" s="76">
        <f>SUM(K12:M12)</f>
        <v>204190.7632394376</v>
      </c>
      <c r="O12" s="93">
        <v>1236.3591109661477</v>
      </c>
      <c r="P12" s="93">
        <v>268406.5523281789</v>
      </c>
      <c r="Q12" s="93">
        <v>256191.46991627192</v>
      </c>
      <c r="R12" s="93">
        <v>10000</v>
      </c>
      <c r="S12" s="93">
        <v>0</v>
      </c>
      <c r="T12" s="93">
        <v>0</v>
      </c>
      <c r="U12" s="62">
        <f>SUM(R12:T12)</f>
        <v>10000</v>
      </c>
      <c r="V12" s="93">
        <v>10000</v>
      </c>
      <c r="W12" s="93">
        <v>0</v>
      </c>
      <c r="X12" s="93">
        <v>0</v>
      </c>
      <c r="Y12" s="62">
        <f>SUM(V12:X12)</f>
        <v>10000</v>
      </c>
      <c r="Z12" s="93">
        <v>-79545.43835000001</v>
      </c>
      <c r="AA12" s="94">
        <v>-15420.973340000011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3074</v>
      </c>
      <c r="D16" s="102">
        <v>25234</v>
      </c>
      <c r="E16" s="102">
        <v>0</v>
      </c>
      <c r="F16" s="65">
        <f>SUM(C16:E16)</f>
        <v>28308</v>
      </c>
      <c r="G16" s="102">
        <v>6581</v>
      </c>
      <c r="H16" s="47"/>
      <c r="I16" s="102">
        <v>521766.20670594194</v>
      </c>
      <c r="J16" s="102">
        <v>182.079238095238</v>
      </c>
      <c r="K16" s="102">
        <v>3997.361836684827</v>
      </c>
      <c r="L16" s="102">
        <v>517663.2212500001</v>
      </c>
      <c r="M16" s="102">
        <v>0</v>
      </c>
      <c r="N16" s="79">
        <f>SUM(K16:M16)</f>
        <v>521660.5830866849</v>
      </c>
      <c r="O16" s="102">
        <v>116.59259415584407</v>
      </c>
      <c r="P16" s="102">
        <v>526542.4281564417</v>
      </c>
      <c r="Q16" s="102">
        <v>524336.2496524667</v>
      </c>
      <c r="R16" s="102">
        <v>0</v>
      </c>
      <c r="S16" s="102">
        <v>28864.02</v>
      </c>
      <c r="T16" s="102">
        <v>0</v>
      </c>
      <c r="U16" s="65">
        <f>SUM(R16:T16)</f>
        <v>28864.02</v>
      </c>
      <c r="V16" s="102">
        <v>0</v>
      </c>
      <c r="W16" s="102">
        <v>28864.02</v>
      </c>
      <c r="X16" s="102">
        <v>0</v>
      </c>
      <c r="Y16" s="65">
        <f>SUM(V16:X16)</f>
        <v>28864.02</v>
      </c>
      <c r="Z16" s="102">
        <v>21966.729520999997</v>
      </c>
      <c r="AA16" s="103">
        <v>21966.729520999997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6939</v>
      </c>
      <c r="D17" s="90">
        <f>SUM(D18:D19)</f>
        <v>1004</v>
      </c>
      <c r="E17" s="90">
        <f>SUM(E18:E19)</f>
        <v>1429</v>
      </c>
      <c r="F17" s="66">
        <f>SUM(F18:F19)</f>
        <v>9372</v>
      </c>
      <c r="G17" s="90">
        <f>SUM(G18:G19)</f>
        <v>8913</v>
      </c>
      <c r="H17" s="50"/>
      <c r="I17" s="90">
        <f aca="true" t="shared" si="1" ref="I17:AA17">SUM(I18:I19)</f>
        <v>156430.61821714064</v>
      </c>
      <c r="J17" s="90">
        <f t="shared" si="1"/>
        <v>1171.949034288783</v>
      </c>
      <c r="K17" s="90">
        <f t="shared" si="1"/>
        <v>95010.8978441768</v>
      </c>
      <c r="L17" s="90">
        <f t="shared" si="1"/>
        <v>47509.08646345832</v>
      </c>
      <c r="M17" s="90">
        <f t="shared" si="1"/>
        <v>9788.165087210436</v>
      </c>
      <c r="N17" s="75">
        <f t="shared" si="1"/>
        <v>152308.14939484556</v>
      </c>
      <c r="O17" s="90">
        <f t="shared" si="1"/>
        <v>637.8213346582481</v>
      </c>
      <c r="P17" s="90">
        <f t="shared" si="1"/>
        <v>116874.46097367529</v>
      </c>
      <c r="Q17" s="90">
        <f t="shared" si="1"/>
        <v>108803.2839974658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-2500</v>
      </c>
      <c r="AA17" s="91">
        <f t="shared" si="1"/>
        <v>2000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6392</v>
      </c>
      <c r="D18" s="105">
        <v>19</v>
      </c>
      <c r="E18" s="105">
        <v>0</v>
      </c>
      <c r="F18" s="67">
        <f>SUM(C18:E18)</f>
        <v>6411</v>
      </c>
      <c r="G18" s="105">
        <v>5767</v>
      </c>
      <c r="H18" s="49"/>
      <c r="I18" s="105">
        <v>56546.95412782148</v>
      </c>
      <c r="J18" s="105">
        <v>791.706984288783</v>
      </c>
      <c r="K18" s="105">
        <v>55665.69693888539</v>
      </c>
      <c r="L18" s="105">
        <v>54.6</v>
      </c>
      <c r="M18" s="105">
        <v>0</v>
      </c>
      <c r="N18" s="80">
        <f>SUM(K18:M18)</f>
        <v>55720.29693888539</v>
      </c>
      <c r="O18" s="105">
        <v>491.5884350782889</v>
      </c>
      <c r="P18" s="105">
        <v>41166.855888005055</v>
      </c>
      <c r="Q18" s="105">
        <v>37649.12694322157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-5000</v>
      </c>
      <c r="AA18" s="106">
        <v>-500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547</v>
      </c>
      <c r="D19" s="108">
        <v>985</v>
      </c>
      <c r="E19" s="108">
        <v>1429</v>
      </c>
      <c r="F19" s="68">
        <f>SUM(C19:E19)</f>
        <v>2961</v>
      </c>
      <c r="G19" s="108">
        <v>3146</v>
      </c>
      <c r="H19" s="48"/>
      <c r="I19" s="108">
        <v>99883.66408931917</v>
      </c>
      <c r="J19" s="108">
        <v>380.24205</v>
      </c>
      <c r="K19" s="108">
        <v>39345.20090529141</v>
      </c>
      <c r="L19" s="108">
        <v>47454.48646345832</v>
      </c>
      <c r="M19" s="108">
        <v>9788.165087210436</v>
      </c>
      <c r="N19" s="81">
        <f>SUM(K19:M19)</f>
        <v>96587.85245596016</v>
      </c>
      <c r="O19" s="108">
        <v>146.23289957995917</v>
      </c>
      <c r="P19" s="108">
        <v>75707.60508567023</v>
      </c>
      <c r="Q19" s="108">
        <v>71154.15705424422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2500</v>
      </c>
      <c r="AA19" s="109">
        <v>2500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13818</v>
      </c>
      <c r="D20" s="111">
        <v>60</v>
      </c>
      <c r="E20" s="111">
        <v>0</v>
      </c>
      <c r="F20" s="69">
        <f>SUM(C20:E20)</f>
        <v>13878</v>
      </c>
      <c r="G20" s="111">
        <v>10932</v>
      </c>
      <c r="H20" s="47"/>
      <c r="I20" s="111">
        <v>1903689.6661365135</v>
      </c>
      <c r="J20" s="111">
        <v>60553.98186895282</v>
      </c>
      <c r="K20" s="111">
        <v>1801823.5985257437</v>
      </c>
      <c r="L20" s="111">
        <v>37432.9</v>
      </c>
      <c r="M20" s="111">
        <v>0</v>
      </c>
      <c r="N20" s="82">
        <f>SUM(K20:M20)</f>
        <v>1839256.4985257436</v>
      </c>
      <c r="O20" s="111">
        <v>20605.41795027592</v>
      </c>
      <c r="P20" s="111">
        <v>2503620.2292190543</v>
      </c>
      <c r="Q20" s="111">
        <v>1579694.2429496641</v>
      </c>
      <c r="R20" s="111">
        <v>2495596.463700162</v>
      </c>
      <c r="S20" s="111">
        <v>18900.495200000005</v>
      </c>
      <c r="T20" s="111">
        <v>526.5863000000002</v>
      </c>
      <c r="U20" s="69">
        <f>SUM(R20:T20)</f>
        <v>2515023.545200162</v>
      </c>
      <c r="V20" s="111">
        <v>2398446.9226501393</v>
      </c>
      <c r="W20" s="111">
        <v>18894.729440000006</v>
      </c>
      <c r="X20" s="111">
        <v>526.5863000000002</v>
      </c>
      <c r="Y20" s="69">
        <f>SUM(V20:X20)</f>
        <v>2417868.2383901393</v>
      </c>
      <c r="Z20" s="111">
        <v>2395117.974800166</v>
      </c>
      <c r="AA20" s="112">
        <v>2405004.375440164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817</v>
      </c>
      <c r="D21" s="90">
        <f t="shared" si="3"/>
        <v>1816</v>
      </c>
      <c r="E21" s="90">
        <f t="shared" si="3"/>
        <v>3759</v>
      </c>
      <c r="F21" s="66">
        <f t="shared" si="3"/>
        <v>6392</v>
      </c>
      <c r="G21" s="90">
        <f t="shared" si="3"/>
        <v>6694</v>
      </c>
      <c r="H21" s="90">
        <f t="shared" si="3"/>
        <v>6438</v>
      </c>
      <c r="I21" s="90">
        <f t="shared" si="3"/>
        <v>3525199.1124556838</v>
      </c>
      <c r="J21" s="90">
        <f t="shared" si="3"/>
        <v>20997.011530135493</v>
      </c>
      <c r="K21" s="90">
        <f t="shared" si="3"/>
        <v>607437.6612524356</v>
      </c>
      <c r="L21" s="90">
        <f t="shared" si="3"/>
        <v>1387136.6315637114</v>
      </c>
      <c r="M21" s="90">
        <f t="shared" si="3"/>
        <v>1424662.8375588506</v>
      </c>
      <c r="N21" s="75">
        <f t="shared" si="3"/>
        <v>3419237.130374998</v>
      </c>
      <c r="O21" s="90">
        <f t="shared" si="3"/>
        <v>14577.114764675518</v>
      </c>
      <c r="P21" s="90">
        <f t="shared" si="3"/>
        <v>2469141.3049249947</v>
      </c>
      <c r="Q21" s="90">
        <f t="shared" si="3"/>
        <v>2420233.794789593</v>
      </c>
      <c r="R21" s="90">
        <f t="shared" si="3"/>
        <v>382845.5699044819</v>
      </c>
      <c r="S21" s="90">
        <f t="shared" si="3"/>
        <v>1195462.967211518</v>
      </c>
      <c r="T21" s="90">
        <f t="shared" si="3"/>
        <v>571710.485</v>
      </c>
      <c r="U21" s="66">
        <f t="shared" si="3"/>
        <v>2150019.022116</v>
      </c>
      <c r="V21" s="90">
        <f t="shared" si="3"/>
        <v>366833.6939044819</v>
      </c>
      <c r="W21" s="90">
        <f t="shared" si="3"/>
        <v>1166740.368329983</v>
      </c>
      <c r="X21" s="90">
        <f t="shared" si="3"/>
        <v>571710.485</v>
      </c>
      <c r="Y21" s="66">
        <f t="shared" si="3"/>
        <v>2105284.547234465</v>
      </c>
      <c r="Z21" s="90">
        <f t="shared" si="3"/>
        <v>2664880.043116</v>
      </c>
      <c r="AA21" s="91">
        <f t="shared" si="3"/>
        <v>2622214.734907465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817</v>
      </c>
      <c r="D22" s="93">
        <v>1816</v>
      </c>
      <c r="E22" s="93">
        <v>3759</v>
      </c>
      <c r="F22" s="62">
        <f>SUM(C22:E22)</f>
        <v>6392</v>
      </c>
      <c r="G22" s="93">
        <v>6694</v>
      </c>
      <c r="H22" s="93">
        <v>6438</v>
      </c>
      <c r="I22" s="93">
        <v>3525199.1124556838</v>
      </c>
      <c r="J22" s="93">
        <v>20997.011530135493</v>
      </c>
      <c r="K22" s="93">
        <v>607437.6612524356</v>
      </c>
      <c r="L22" s="93">
        <v>1387136.6315637114</v>
      </c>
      <c r="M22" s="93">
        <v>1424662.8375588506</v>
      </c>
      <c r="N22" s="76">
        <f>SUM(K22:M22)</f>
        <v>3419237.130374998</v>
      </c>
      <c r="O22" s="93">
        <v>14577.114764675518</v>
      </c>
      <c r="P22" s="93">
        <v>2469141.3049249947</v>
      </c>
      <c r="Q22" s="93">
        <v>2420233.794789593</v>
      </c>
      <c r="R22" s="93">
        <v>382845.5699044819</v>
      </c>
      <c r="S22" s="93">
        <v>1195462.967211518</v>
      </c>
      <c r="T22" s="93">
        <v>571710.485</v>
      </c>
      <c r="U22" s="62">
        <f>SUM(R22:T22)</f>
        <v>2150019.022116</v>
      </c>
      <c r="V22" s="93">
        <v>366833.6939044819</v>
      </c>
      <c r="W22" s="93">
        <v>1166740.368329983</v>
      </c>
      <c r="X22" s="93">
        <v>571710.485</v>
      </c>
      <c r="Y22" s="62">
        <f>SUM(V22:X22)</f>
        <v>2105284.547234465</v>
      </c>
      <c r="Z22" s="93">
        <v>2664880.043116</v>
      </c>
      <c r="AA22" s="94">
        <v>2622214.734907465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7042</v>
      </c>
      <c r="D24" s="114">
        <f t="shared" si="5"/>
        <v>704671</v>
      </c>
      <c r="E24" s="114">
        <f t="shared" si="5"/>
        <v>3759</v>
      </c>
      <c r="F24" s="70">
        <f t="shared" si="5"/>
        <v>715472</v>
      </c>
      <c r="G24" s="114">
        <f t="shared" si="5"/>
        <v>71418</v>
      </c>
      <c r="H24" s="114">
        <f t="shared" si="5"/>
        <v>715508</v>
      </c>
      <c r="I24" s="114">
        <f t="shared" si="5"/>
        <v>2295415.3964437894</v>
      </c>
      <c r="J24" s="114">
        <f t="shared" si="5"/>
        <v>41741.4203</v>
      </c>
      <c r="K24" s="114">
        <f t="shared" si="5"/>
        <v>217860.85963606677</v>
      </c>
      <c r="L24" s="114">
        <f t="shared" si="5"/>
        <v>1867876.886106031</v>
      </c>
      <c r="M24" s="114">
        <f t="shared" si="5"/>
        <v>195613.17449756264</v>
      </c>
      <c r="N24" s="15">
        <f t="shared" si="5"/>
        <v>2281350.9202396604</v>
      </c>
      <c r="O24" s="114">
        <f t="shared" si="5"/>
        <v>41591.3972520548</v>
      </c>
      <c r="P24" s="114">
        <f t="shared" si="5"/>
        <v>2089398.8087499163</v>
      </c>
      <c r="Q24" s="114">
        <f t="shared" si="5"/>
        <v>2046070.383232342</v>
      </c>
      <c r="R24" s="114">
        <f t="shared" si="5"/>
        <v>27024.467794117645</v>
      </c>
      <c r="S24" s="114">
        <f t="shared" si="5"/>
        <v>210344.93205882353</v>
      </c>
      <c r="T24" s="114">
        <f t="shared" si="5"/>
        <v>60712.12000000001</v>
      </c>
      <c r="U24" s="70">
        <f t="shared" si="5"/>
        <v>298081.51985294116</v>
      </c>
      <c r="V24" s="114">
        <f t="shared" si="5"/>
        <v>23963.321794117644</v>
      </c>
      <c r="W24" s="114">
        <f t="shared" si="5"/>
        <v>210074.93205882353</v>
      </c>
      <c r="X24" s="114">
        <f t="shared" si="5"/>
        <v>60712.12000000001</v>
      </c>
      <c r="Y24" s="70">
        <f t="shared" si="5"/>
        <v>294750.3738529412</v>
      </c>
      <c r="Z24" s="114">
        <f t="shared" si="5"/>
        <v>362521.9426470595</v>
      </c>
      <c r="AA24" s="115">
        <f t="shared" si="5"/>
        <v>344670.37146187446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6206</v>
      </c>
      <c r="D25" s="93">
        <v>702897</v>
      </c>
      <c r="E25" s="93">
        <v>0</v>
      </c>
      <c r="F25" s="62">
        <f>SUM(C25:E25)</f>
        <v>709103</v>
      </c>
      <c r="G25" s="93">
        <v>64828</v>
      </c>
      <c r="H25" s="93">
        <v>709103</v>
      </c>
      <c r="I25" s="93">
        <v>1703435.0330882354</v>
      </c>
      <c r="J25" s="93">
        <v>0</v>
      </c>
      <c r="K25" s="93">
        <v>51353.70588235293</v>
      </c>
      <c r="L25" s="93">
        <v>1652081.3272058822</v>
      </c>
      <c r="M25" s="93">
        <v>0</v>
      </c>
      <c r="N25" s="76">
        <f>SUM(K25:M25)</f>
        <v>1703435.0330882352</v>
      </c>
      <c r="O25" s="93">
        <v>0</v>
      </c>
      <c r="P25" s="93">
        <v>1664067.100279159</v>
      </c>
      <c r="Q25" s="93">
        <v>1664067.100279159</v>
      </c>
      <c r="R25" s="93">
        <v>7320.197794117647</v>
      </c>
      <c r="S25" s="93">
        <v>81166.44705882354</v>
      </c>
      <c r="T25" s="93">
        <v>0</v>
      </c>
      <c r="U25" s="62">
        <f>SUM(R25:T25)</f>
        <v>88486.64485294119</v>
      </c>
      <c r="V25" s="93">
        <v>7320.197794117647</v>
      </c>
      <c r="W25" s="93">
        <v>81166.44705882354</v>
      </c>
      <c r="X25" s="93">
        <v>0</v>
      </c>
      <c r="Y25" s="62">
        <f>SUM(V25:X25)</f>
        <v>88486.64485294119</v>
      </c>
      <c r="Z25" s="93">
        <v>103432.56764705943</v>
      </c>
      <c r="AA25" s="94">
        <v>103432.56764705943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828</v>
      </c>
      <c r="D26" s="129">
        <v>1774</v>
      </c>
      <c r="E26" s="129">
        <v>3759</v>
      </c>
      <c r="F26" s="60">
        <f>SUM(C26:E26)</f>
        <v>6361</v>
      </c>
      <c r="G26" s="129">
        <v>6578</v>
      </c>
      <c r="H26" s="129">
        <v>6405</v>
      </c>
      <c r="I26" s="129">
        <v>533507.5533555539</v>
      </c>
      <c r="J26" s="129">
        <v>105.81549999999999</v>
      </c>
      <c r="K26" s="129">
        <v>108034.34375371384</v>
      </c>
      <c r="L26" s="129">
        <v>215795.55890014878</v>
      </c>
      <c r="M26" s="129">
        <v>195613.17449756264</v>
      </c>
      <c r="N26" s="57">
        <f>SUM(K26:M26)</f>
        <v>519443.07715142524</v>
      </c>
      <c r="O26" s="129">
        <v>-44.20754794520548</v>
      </c>
      <c r="P26" s="129">
        <v>367178.42052674957</v>
      </c>
      <c r="Q26" s="129">
        <v>363164.0959936353</v>
      </c>
      <c r="R26" s="129">
        <v>15912.15</v>
      </c>
      <c r="S26" s="129">
        <v>129178.485</v>
      </c>
      <c r="T26" s="129">
        <v>60712.12000000001</v>
      </c>
      <c r="U26" s="60">
        <f>SUM(R26:T26)</f>
        <v>205802.755</v>
      </c>
      <c r="V26" s="129">
        <v>15884.699999999999</v>
      </c>
      <c r="W26" s="129">
        <v>128908.485</v>
      </c>
      <c r="X26" s="129">
        <v>60712.12000000001</v>
      </c>
      <c r="Y26" s="60">
        <f>SUM(V26:X26)</f>
        <v>205505.305</v>
      </c>
      <c r="Z26" s="129">
        <v>238531.05500000005</v>
      </c>
      <c r="AA26" s="130">
        <v>238073.60500000004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8</v>
      </c>
      <c r="D27" s="119">
        <v>0</v>
      </c>
      <c r="E27" s="119">
        <v>0</v>
      </c>
      <c r="F27" s="71">
        <f>SUM(C27:E27)</f>
        <v>8</v>
      </c>
      <c r="G27" s="119">
        <v>12</v>
      </c>
      <c r="H27" s="48"/>
      <c r="I27" s="119">
        <v>58472.80999999999</v>
      </c>
      <c r="J27" s="119">
        <v>41635.6048</v>
      </c>
      <c r="K27" s="119">
        <v>58472.80999999999</v>
      </c>
      <c r="L27" s="119">
        <v>0</v>
      </c>
      <c r="M27" s="119">
        <v>0</v>
      </c>
      <c r="N27" s="83">
        <f>SUM(K27:M27)</f>
        <v>58472.80999999999</v>
      </c>
      <c r="O27" s="119">
        <v>41635.6048</v>
      </c>
      <c r="P27" s="119">
        <v>58153.28794400779</v>
      </c>
      <c r="Q27" s="119">
        <v>18839.18695954788</v>
      </c>
      <c r="R27" s="119">
        <v>3792.12</v>
      </c>
      <c r="S27" s="119">
        <v>0</v>
      </c>
      <c r="T27" s="119">
        <v>0</v>
      </c>
      <c r="U27" s="71">
        <f>SUM(R27:T27)</f>
        <v>3792.12</v>
      </c>
      <c r="V27" s="119">
        <v>758.424</v>
      </c>
      <c r="W27" s="119">
        <v>0</v>
      </c>
      <c r="X27" s="119">
        <v>0</v>
      </c>
      <c r="Y27" s="71">
        <f>SUM(V27:X27)</f>
        <v>758.424</v>
      </c>
      <c r="Z27" s="119">
        <v>20558.32000000001</v>
      </c>
      <c r="AA27" s="120">
        <v>3164.1988148149976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39133.45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5710.670565000001</v>
      </c>
      <c r="S30" s="114">
        <f t="shared" si="7"/>
        <v>0</v>
      </c>
      <c r="T30" s="114">
        <f t="shared" si="7"/>
        <v>0</v>
      </c>
      <c r="U30" s="70">
        <f t="shared" si="7"/>
        <v>5710.670565000001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-1258856.7936330002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5710.670565000001</v>
      </c>
      <c r="S32" s="135">
        <v>0</v>
      </c>
      <c r="T32" s="135">
        <v>0</v>
      </c>
      <c r="U32" s="59">
        <f>SUM(R32:T32)</f>
        <v>5710.670565000001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-1258856.7936330002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3569</v>
      </c>
      <c r="D37" s="117">
        <v>27</v>
      </c>
      <c r="E37" s="117">
        <v>104</v>
      </c>
      <c r="F37" s="73">
        <f>SUM(C37:E37)</f>
        <v>3700</v>
      </c>
      <c r="G37" s="117">
        <v>2201</v>
      </c>
      <c r="H37" s="50"/>
      <c r="I37" s="117">
        <v>425371.202231096</v>
      </c>
      <c r="J37" s="117">
        <v>241589.793788181</v>
      </c>
      <c r="K37" s="117">
        <v>421631.842547096</v>
      </c>
      <c r="L37" s="117">
        <v>3188.5396840000008</v>
      </c>
      <c r="M37" s="117">
        <v>550.8200000000003</v>
      </c>
      <c r="N37" s="85">
        <f>SUM(K37:M37)</f>
        <v>425371.20223109605</v>
      </c>
      <c r="O37" s="117">
        <v>241589.79378818066</v>
      </c>
      <c r="P37" s="117">
        <v>393782.9216630891</v>
      </c>
      <c r="Q37" s="117">
        <v>166130.0312547884</v>
      </c>
      <c r="R37" s="117">
        <v>37546.64</v>
      </c>
      <c r="S37" s="117">
        <v>263.12</v>
      </c>
      <c r="T37" s="117">
        <v>0</v>
      </c>
      <c r="U37" s="73">
        <f>SUM(R37:T37)</f>
        <v>37809.76</v>
      </c>
      <c r="V37" s="117">
        <v>24064.85</v>
      </c>
      <c r="W37" s="117">
        <v>131.56</v>
      </c>
      <c r="X37" s="117">
        <v>0</v>
      </c>
      <c r="Y37" s="73">
        <f>SUM(V37:X37)</f>
        <v>24196.41</v>
      </c>
      <c r="Z37" s="117">
        <v>74495.788284</v>
      </c>
      <c r="AA37" s="118">
        <v>35758.003269558685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404</v>
      </c>
      <c r="D38" s="111">
        <v>2396</v>
      </c>
      <c r="E38" s="111">
        <v>1</v>
      </c>
      <c r="F38" s="69">
        <f>SUM(C38:E38)</f>
        <v>2801</v>
      </c>
      <c r="G38" s="111">
        <v>3172</v>
      </c>
      <c r="H38" s="51"/>
      <c r="I38" s="111">
        <v>1013411.6310441797</v>
      </c>
      <c r="J38" s="111">
        <v>597018.0818881686</v>
      </c>
      <c r="K38" s="111">
        <v>365552.6421001066</v>
      </c>
      <c r="L38" s="111">
        <v>633315.630331208</v>
      </c>
      <c r="M38" s="111">
        <v>5179.59</v>
      </c>
      <c r="N38" s="82">
        <f>SUM(K38:M38)</f>
        <v>1004047.8624313145</v>
      </c>
      <c r="O38" s="111">
        <v>591964.7192323047</v>
      </c>
      <c r="P38" s="111">
        <v>947591.0989699579</v>
      </c>
      <c r="Q38" s="111">
        <v>372714.4489440005</v>
      </c>
      <c r="R38" s="111">
        <v>339368.05</v>
      </c>
      <c r="S38" s="111">
        <v>35905.65</v>
      </c>
      <c r="T38" s="111">
        <v>0</v>
      </c>
      <c r="U38" s="69">
        <f>SUM(R38:T38)</f>
        <v>375273.7</v>
      </c>
      <c r="V38" s="111">
        <v>161556.81291951024</v>
      </c>
      <c r="W38" s="111">
        <v>10183.354000000007</v>
      </c>
      <c r="X38" s="111">
        <v>0</v>
      </c>
      <c r="Y38" s="69">
        <f>SUM(V38:X38)</f>
        <v>171740.16691951023</v>
      </c>
      <c r="Z38" s="111">
        <v>950704.5639999988</v>
      </c>
      <c r="AA38" s="112">
        <v>279250.3348686154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2</v>
      </c>
      <c r="D39" s="111">
        <v>20122</v>
      </c>
      <c r="E39" s="111">
        <v>0</v>
      </c>
      <c r="F39" s="69">
        <f>SUM(C39:E39)</f>
        <v>20124</v>
      </c>
      <c r="G39" s="111">
        <v>26990</v>
      </c>
      <c r="H39" s="51"/>
      <c r="I39" s="111">
        <v>776730.3547327588</v>
      </c>
      <c r="J39" s="111">
        <v>343967.75815384614</v>
      </c>
      <c r="K39" s="111">
        <v>430678.268</v>
      </c>
      <c r="L39" s="111">
        <v>333808.25575758185</v>
      </c>
      <c r="M39" s="111">
        <v>0</v>
      </c>
      <c r="N39" s="82">
        <f>SUM(K39:M39)</f>
        <v>764486.5237575818</v>
      </c>
      <c r="O39" s="111">
        <v>343967.75815384614</v>
      </c>
      <c r="P39" s="111">
        <v>527980.2611811422</v>
      </c>
      <c r="Q39" s="111">
        <v>370477.51275121386</v>
      </c>
      <c r="R39" s="111">
        <v>2772021.9699999997</v>
      </c>
      <c r="S39" s="111">
        <v>16635.28</v>
      </c>
      <c r="T39" s="111">
        <v>0</v>
      </c>
      <c r="U39" s="69">
        <f>SUM(R39:T39)</f>
        <v>2788657.2499999995</v>
      </c>
      <c r="V39" s="111">
        <v>26833.50519999955</v>
      </c>
      <c r="W39" s="111">
        <v>16635.28</v>
      </c>
      <c r="X39" s="111">
        <v>0</v>
      </c>
      <c r="Y39" s="69">
        <f>SUM(V39:X39)</f>
        <v>43468.78519999955</v>
      </c>
      <c r="Z39" s="111">
        <v>-490149.92400000023</v>
      </c>
      <c r="AA39" s="112">
        <v>62048.86119999955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216</v>
      </c>
      <c r="D40" s="90">
        <f>SUM(D41:D43)</f>
        <v>10</v>
      </c>
      <c r="E40" s="90">
        <f>SUM(E41:E43)</f>
        <v>0</v>
      </c>
      <c r="F40" s="66">
        <f>SUM(F41:F43)</f>
        <v>226</v>
      </c>
      <c r="G40" s="90">
        <f>SUM(G41:G43)</f>
        <v>152</v>
      </c>
      <c r="H40" s="51"/>
      <c r="I40" s="90">
        <f aca="true" t="shared" si="11" ref="I40:AA40">SUM(I41:I43)</f>
        <v>160629.5453</v>
      </c>
      <c r="J40" s="90">
        <f t="shared" si="11"/>
        <v>112700.50787759977</v>
      </c>
      <c r="K40" s="90">
        <f t="shared" si="11"/>
        <v>158999.5453</v>
      </c>
      <c r="L40" s="90">
        <f t="shared" si="11"/>
        <v>1630</v>
      </c>
      <c r="M40" s="90">
        <f t="shared" si="11"/>
        <v>0</v>
      </c>
      <c r="N40" s="75">
        <f t="shared" si="11"/>
        <v>160629.5453</v>
      </c>
      <c r="O40" s="90">
        <f t="shared" si="11"/>
        <v>112700.50787759977</v>
      </c>
      <c r="P40" s="90">
        <f t="shared" si="11"/>
        <v>129338.31277318802</v>
      </c>
      <c r="Q40" s="90">
        <f t="shared" si="11"/>
        <v>65816.15147459687</v>
      </c>
      <c r="R40" s="90">
        <f t="shared" si="11"/>
        <v>9227</v>
      </c>
      <c r="S40" s="90">
        <f t="shared" si="11"/>
        <v>0</v>
      </c>
      <c r="T40" s="90">
        <f t="shared" si="11"/>
        <v>0</v>
      </c>
      <c r="U40" s="66">
        <f t="shared" si="11"/>
        <v>9227</v>
      </c>
      <c r="V40" s="90">
        <f t="shared" si="11"/>
        <v>2263</v>
      </c>
      <c r="W40" s="90">
        <f t="shared" si="11"/>
        <v>0</v>
      </c>
      <c r="X40" s="90">
        <f t="shared" si="11"/>
        <v>0</v>
      </c>
      <c r="Y40" s="66">
        <f t="shared" si="11"/>
        <v>2263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211</v>
      </c>
      <c r="D42" s="129">
        <v>10</v>
      </c>
      <c r="E42" s="129">
        <v>0</v>
      </c>
      <c r="F42" s="60">
        <f>SUM(C42:E42)</f>
        <v>221</v>
      </c>
      <c r="G42" s="129">
        <v>148</v>
      </c>
      <c r="H42" s="127"/>
      <c r="I42" s="129">
        <v>152375</v>
      </c>
      <c r="J42" s="129">
        <v>107730.90799999976</v>
      </c>
      <c r="K42" s="129">
        <v>150745</v>
      </c>
      <c r="L42" s="129">
        <v>1630</v>
      </c>
      <c r="M42" s="129">
        <v>0</v>
      </c>
      <c r="N42" s="57">
        <f>SUM(K42:M42)</f>
        <v>152375</v>
      </c>
      <c r="O42" s="129">
        <v>107730.90799999976</v>
      </c>
      <c r="P42" s="129">
        <v>123495.61862962553</v>
      </c>
      <c r="Q42" s="129">
        <v>63592.54125845706</v>
      </c>
      <c r="R42" s="129">
        <v>9227</v>
      </c>
      <c r="S42" s="129">
        <v>0</v>
      </c>
      <c r="T42" s="129">
        <v>0</v>
      </c>
      <c r="U42" s="60">
        <f>SUM(R42:T42)</f>
        <v>9227</v>
      </c>
      <c r="V42" s="129">
        <v>2263</v>
      </c>
      <c r="W42" s="129">
        <v>0</v>
      </c>
      <c r="X42" s="129">
        <v>0</v>
      </c>
      <c r="Y42" s="60">
        <f>SUM(V42:X42)</f>
        <v>2263</v>
      </c>
      <c r="Z42" s="129">
        <v>0</v>
      </c>
      <c r="AA42" s="130">
        <v>0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5</v>
      </c>
      <c r="D43" s="119">
        <v>0</v>
      </c>
      <c r="E43" s="119">
        <v>0</v>
      </c>
      <c r="F43" s="71">
        <f>SUM(C43:E43)</f>
        <v>5</v>
      </c>
      <c r="G43" s="119">
        <v>4</v>
      </c>
      <c r="H43" s="48"/>
      <c r="I43" s="119">
        <v>8254.5453</v>
      </c>
      <c r="J43" s="119">
        <v>4969.5998776</v>
      </c>
      <c r="K43" s="119">
        <v>8254.5453</v>
      </c>
      <c r="L43" s="119">
        <v>0</v>
      </c>
      <c r="M43" s="119">
        <v>0</v>
      </c>
      <c r="N43" s="83">
        <f>SUM(K43:M43)</f>
        <v>8254.5453</v>
      </c>
      <c r="O43" s="119">
        <v>4969.5998776</v>
      </c>
      <c r="P43" s="119">
        <v>5842.694143562484</v>
      </c>
      <c r="Q43" s="119">
        <v>2223.6102161398194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37</v>
      </c>
      <c r="D45" s="114">
        <f>SUM(D46:D48)</f>
        <v>26</v>
      </c>
      <c r="E45" s="114">
        <f>SUM(E46:E48)</f>
        <v>1</v>
      </c>
      <c r="F45" s="70">
        <f>SUM(F46:F48)</f>
        <v>64</v>
      </c>
      <c r="G45" s="114">
        <f>SUM(G46:G48)</f>
        <v>98</v>
      </c>
      <c r="H45" s="51"/>
      <c r="I45" s="114">
        <f aca="true" t="shared" si="13" ref="I45:AA45">SUM(I46:I48)</f>
        <v>95553.60361809425</v>
      </c>
      <c r="J45" s="114">
        <f t="shared" si="13"/>
        <v>45607.984738667496</v>
      </c>
      <c r="K45" s="114">
        <f t="shared" si="13"/>
        <v>73732.25801369865</v>
      </c>
      <c r="L45" s="114">
        <f t="shared" si="13"/>
        <v>9941.345604395603</v>
      </c>
      <c r="M45" s="114">
        <f t="shared" si="13"/>
        <v>11880</v>
      </c>
      <c r="N45" s="15">
        <f t="shared" si="13"/>
        <v>95553.60361809425</v>
      </c>
      <c r="O45" s="114">
        <f t="shared" si="13"/>
        <v>45607.984738667496</v>
      </c>
      <c r="P45" s="114">
        <f t="shared" si="13"/>
        <v>95703.1829803494</v>
      </c>
      <c r="Q45" s="114">
        <f t="shared" si="13"/>
        <v>43928.65595707658</v>
      </c>
      <c r="R45" s="114">
        <f t="shared" si="13"/>
        <v>0</v>
      </c>
      <c r="S45" s="114">
        <f t="shared" si="13"/>
        <v>885</v>
      </c>
      <c r="T45" s="114">
        <f t="shared" si="13"/>
        <v>0</v>
      </c>
      <c r="U45" s="70">
        <f t="shared" si="13"/>
        <v>885</v>
      </c>
      <c r="V45" s="114">
        <f t="shared" si="13"/>
        <v>0</v>
      </c>
      <c r="W45" s="114">
        <f t="shared" si="13"/>
        <v>442.5</v>
      </c>
      <c r="X45" s="114">
        <f t="shared" si="13"/>
        <v>0</v>
      </c>
      <c r="Y45" s="70">
        <f t="shared" si="13"/>
        <v>442.5</v>
      </c>
      <c r="Z45" s="114">
        <f t="shared" si="13"/>
        <v>123140.06999999995</v>
      </c>
      <c r="AA45" s="115">
        <f t="shared" si="13"/>
        <v>56983.501666666474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18</v>
      </c>
      <c r="D46" s="132">
        <v>11</v>
      </c>
      <c r="E46" s="132">
        <v>0</v>
      </c>
      <c r="F46" s="61">
        <f>SUM(C46:E46)</f>
        <v>29</v>
      </c>
      <c r="G46" s="132">
        <v>59</v>
      </c>
      <c r="H46" s="49"/>
      <c r="I46" s="132">
        <v>22277.850000000002</v>
      </c>
      <c r="J46" s="132">
        <v>10627.860226818182</v>
      </c>
      <c r="K46" s="132">
        <v>19040.9</v>
      </c>
      <c r="L46" s="132">
        <v>3236.95</v>
      </c>
      <c r="M46" s="132">
        <v>0</v>
      </c>
      <c r="N46" s="58">
        <f>SUM(K46:M46)</f>
        <v>22277.850000000002</v>
      </c>
      <c r="O46" s="132">
        <v>10627.860226818182</v>
      </c>
      <c r="P46" s="132">
        <v>36069.2691408407</v>
      </c>
      <c r="Q46" s="132">
        <v>18778.519503408035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112180</v>
      </c>
      <c r="AA46" s="133">
        <v>56165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2</v>
      </c>
      <c r="D47" s="96">
        <v>0</v>
      </c>
      <c r="E47" s="96">
        <v>0</v>
      </c>
      <c r="F47" s="63">
        <f>SUM(C47:E47)</f>
        <v>2</v>
      </c>
      <c r="G47" s="96">
        <v>2</v>
      </c>
      <c r="H47" s="127"/>
      <c r="I47" s="96">
        <v>9560</v>
      </c>
      <c r="J47" s="96">
        <v>5364.949</v>
      </c>
      <c r="K47" s="96">
        <v>9560</v>
      </c>
      <c r="L47" s="96">
        <v>0</v>
      </c>
      <c r="M47" s="96">
        <v>0</v>
      </c>
      <c r="N47" s="77">
        <f>SUM(K47:M47)</f>
        <v>9560</v>
      </c>
      <c r="O47" s="96">
        <v>5364.949</v>
      </c>
      <c r="P47" s="96">
        <v>7437.096220387998</v>
      </c>
      <c r="Q47" s="96">
        <v>2810.404206142488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17</v>
      </c>
      <c r="D48" s="119">
        <v>15</v>
      </c>
      <c r="E48" s="119">
        <v>1</v>
      </c>
      <c r="F48" s="71">
        <f>SUM(C48:E48)</f>
        <v>33</v>
      </c>
      <c r="G48" s="119">
        <v>37</v>
      </c>
      <c r="H48" s="127"/>
      <c r="I48" s="119">
        <v>63715.75361809425</v>
      </c>
      <c r="J48" s="119">
        <v>29615.175511849313</v>
      </c>
      <c r="K48" s="119">
        <v>45131.35801369864</v>
      </c>
      <c r="L48" s="119">
        <v>6704.395604395604</v>
      </c>
      <c r="M48" s="119">
        <v>11880</v>
      </c>
      <c r="N48" s="83">
        <f>SUM(K48:M48)</f>
        <v>63715.75361809425</v>
      </c>
      <c r="O48" s="119">
        <v>29615.175511849313</v>
      </c>
      <c r="P48" s="119">
        <v>52196.81761912071</v>
      </c>
      <c r="Q48" s="119">
        <v>22339.732247526055</v>
      </c>
      <c r="R48" s="119">
        <v>0</v>
      </c>
      <c r="S48" s="119">
        <v>885</v>
      </c>
      <c r="T48" s="119">
        <v>0</v>
      </c>
      <c r="U48" s="71">
        <f>SUM(R48:T48)</f>
        <v>885</v>
      </c>
      <c r="V48" s="119">
        <v>0</v>
      </c>
      <c r="W48" s="119">
        <v>442.5</v>
      </c>
      <c r="X48" s="119">
        <v>0</v>
      </c>
      <c r="Y48" s="71">
        <f>SUM(V48:X48)</f>
        <v>442.5</v>
      </c>
      <c r="Z48" s="119">
        <v>10960.069999999949</v>
      </c>
      <c r="AA48" s="120">
        <v>818.5016666664742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66" t="s">
        <v>69</v>
      </c>
      <c r="B50" s="267"/>
      <c r="C50" s="38">
        <f>C11+C16+C17+C20+C21+C24+C28+C29+C30+C33+C34+C37+C38+C39+C40+C44+C45+C49</f>
        <v>45300</v>
      </c>
      <c r="D50" s="15">
        <f aca="true" t="shared" si="15" ref="D50:AL50">D11+D16+D17+D20+D21+D24+D28+D29+D30+D33+D34+D37+D38+D39+D40+D44+D45+D49</f>
        <v>757945</v>
      </c>
      <c r="E50" s="15">
        <f t="shared" si="15"/>
        <v>9053</v>
      </c>
      <c r="F50" s="15">
        <f t="shared" si="15"/>
        <v>812298</v>
      </c>
      <c r="G50" s="15">
        <f t="shared" si="15"/>
        <v>147643</v>
      </c>
      <c r="H50" s="15">
        <f t="shared" si="15"/>
        <v>721946</v>
      </c>
      <c r="I50" s="15">
        <f t="shared" si="15"/>
        <v>11097440.357024211</v>
      </c>
      <c r="J50" s="15">
        <f t="shared" si="15"/>
        <v>1467584.9516837408</v>
      </c>
      <c r="K50" s="15">
        <f t="shared" si="15"/>
        <v>4201280.20670196</v>
      </c>
      <c r="L50" s="15">
        <f t="shared" si="15"/>
        <v>5019137.988353873</v>
      </c>
      <c r="M50" s="15">
        <f t="shared" si="15"/>
        <v>1647674.587143624</v>
      </c>
      <c r="N50" s="15">
        <f t="shared" si="15"/>
        <v>10868092.782199457</v>
      </c>
      <c r="O50" s="15">
        <f t="shared" si="15"/>
        <v>1414595.4667973851</v>
      </c>
      <c r="P50" s="15">
        <f t="shared" si="15"/>
        <v>10068379.561919987</v>
      </c>
      <c r="Q50" s="15">
        <f t="shared" si="15"/>
        <v>7954396.224919481</v>
      </c>
      <c r="R50" s="15">
        <f t="shared" si="15"/>
        <v>6079340.831963761</v>
      </c>
      <c r="S50" s="15">
        <f t="shared" si="15"/>
        <v>1507261.4644703416</v>
      </c>
      <c r="T50" s="15">
        <f t="shared" si="15"/>
        <v>632949.1913</v>
      </c>
      <c r="U50" s="15">
        <f t="shared" si="15"/>
        <v>8219551.487734102</v>
      </c>
      <c r="V50" s="15">
        <f t="shared" si="15"/>
        <v>3013962.1064682486</v>
      </c>
      <c r="W50" s="15">
        <f t="shared" si="15"/>
        <v>1451966.7438288066</v>
      </c>
      <c r="X50" s="15">
        <f t="shared" si="15"/>
        <v>632949.1913</v>
      </c>
      <c r="Y50" s="15">
        <f t="shared" si="15"/>
        <v>5098878.041597055</v>
      </c>
      <c r="Z50" s="15">
        <f t="shared" si="15"/>
        <v>4800908.406385224</v>
      </c>
      <c r="AA50" s="16">
        <f t="shared" si="15"/>
        <v>5814475.938995343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Chrdileli</cp:lastModifiedBy>
  <cp:lastPrinted>2017-10-18T12:38:28Z</cp:lastPrinted>
  <dcterms:created xsi:type="dcterms:W3CDTF">1996-10-14T23:33:28Z</dcterms:created>
  <dcterms:modified xsi:type="dcterms:W3CDTF">2019-11-14T14:43:29Z</dcterms:modified>
  <cp:category/>
  <cp:version/>
  <cp:contentType/>
  <cp:contentStatus/>
</cp:coreProperties>
</file>