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7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<sst xmlns="http://schemas.openxmlformats.org/spreadsheetml/2006/main" count="330" uniqueCount="245">
  <si>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</si>
  <si>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</si>
  <si>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</si>
  <si>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</si>
  <si>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</si>
  <si>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</si>
  <si>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</si>
  <si>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</si>
  <si>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</si>
  <si>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</si>
  <si>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</si>
  <si>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</si>
  <si>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</si>
  <si>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</si>
  <si>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</si>
  <si>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</si>
  <si>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</si>
  <si>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</si>
  <si>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</si>
  <si>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</si>
  <si>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</si>
  <si>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</si>
  <si>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</si>
  <si>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</si>
  <si>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</si>
  <si>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</si>
  <si>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</si>
  <si>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</si>
  <si>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</si>
  <si>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</si>
  <si>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</si>
  <si>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</si>
  <si>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</si>
  <si>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</si>
  <si>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</si>
  <si>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</si>
  <si>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</si>
  <si>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</si>
  <si>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</si>
  <si>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</si>
  <si>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</si>
  <si>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</si>
  <si>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</si>
  <si>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</si>
  <si>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</si>
  <si>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</si>
  <si>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</si>
  <si>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</si>
  <si>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</si>
  <si>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</si>
  <si>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</si>
  <si>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</si>
  <si>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</si>
  <si>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</si>
  <si>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</si>
  <si>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</si>
  <si>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</si>
  <si>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</si>
  <si>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</si>
  <si>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</si>
  <si>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</si>
  <si>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</si>
  <si>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</si>
  <si>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</si>
  <si>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</si>
  <si>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</si>
  <si>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</si>
  <si>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</si>
  <si>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</si>
  <si>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</si>
  <si>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</si>
  <si>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</si>
  <si>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</si>
  <si>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</si>
  <si>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</si>
  <si>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</si>
  <si>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</si>
  <si>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</si>
  <si>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</si>
  <si>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</si>
  <si>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</si>
  <si>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</si>
  <si>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</si>
  <si>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</si>
  <si>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</si>
  <si>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</si>
  <si>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</si>
  <si>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</si>
  <si>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</si>
  <si>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</si>
  <si>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</si>
  <si>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</si>
  <si>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</si>
  <si>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</si>
  <si>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</si>
  <si>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</si>
  <si>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</si>
  <si>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</si>
  <si>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</si>
  <si>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</si>
  <si>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</si>
  <si>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</si>
  <si>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</si>
  <si>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</si>
  <si>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</si>
  <si>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</si>
  <si>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</si>
  <si>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</si>
  <si>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</si>
  <si>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</si>
  <si>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</si>
  <si>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</si>
  <si>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</si>
  <si>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</si>
  <si>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</si>
  <si>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</si>
  <si>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</si>
  <si>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</si>
  <si>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</si>
  <si>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</si>
  <si>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</si>
  <si>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</si>
  <si>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</si>
  <si>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</si>
  <si>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</si>
  <si>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</si>
  <si>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</si>
  <si>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</si>
  <si>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</si>
  <si>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</si>
  <si>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</si>
  <si>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</si>
  <si>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</si>
  <si>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</si>
  <si>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</si>
  <si>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</si>
  <si>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</si>
  <si>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</si>
  <si>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</si>
  <si>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</si>
  <si>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</si>
  <si>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</si>
  <si>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</si>
  <si>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</si>
  <si>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</si>
  <si>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</si>
  <si>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</si>
  <si>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</si>
  <si>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</si>
  <si>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</si>
  <si>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</si>
  <si>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</si>
  <si>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</si>
  <si>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</si>
  <si>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</si>
  <si>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</si>
  <si>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</si>
  <si>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</si>
  <si>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</si>
  <si>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</si>
  <si>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</si>
  <si>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</si>
  <si>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</si>
  <si>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</si>
  <si>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</si>
  <si>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</si>
  <si>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</si>
  <si>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</si>
  <si>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</si>
  <si>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</si>
  <si>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</si>
  <si>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</si>
  <si>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</si>
  <si>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</si>
  <si>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</si>
  <si>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</si>
  <si>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</si>
  <si>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</si>
  <si>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</si>
  <si>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</si>
  <si>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</si>
  <si>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</si>
  <si>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</si>
  <si>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</si>
  <si>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</si>
  <si>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</si>
  <si>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</si>
  <si>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</si>
  <si>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</si>
  <si>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</si>
  <si>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</si>
  <si>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</si>
  <si>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</si>
  <si>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</si>
  <si>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</si>
  <si>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</si>
  <si>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</si>
  <si>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</si>
  <si>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</si>
  <si>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</si>
  <si>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</si>
  <si>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</si>
  <si>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</si>
  <si>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</si>
  <si>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</si>
  <si>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</si>
  <si>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</si>
  <si>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</si>
  <si>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</si>
  <si>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</si>
  <si>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</si>
  <si>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</si>
  <si>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</si>
  <si>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</si>
  <si>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</si>
  <si>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</si>
  <si>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</si>
  <si>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</si>
  <si>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</si>
  <si>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</si>
  <si>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</si>
  <si>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</si>
  <si>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</si>
  <si>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</si>
  <si>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</si>
  <si>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</si>
  <si>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</si>
  <si>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</si>
  <si>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</si>
  <si>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</si>
  <si>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</si>
  <si>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</si>
  <si>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</si>
  <si>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</si>
  <si>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</si>
  <si>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</si>
  <si>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</si>
  <si>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</si>
  <si>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</si>
  <si>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</si>
  <si>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</si>
  <si>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</si>
  <si>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</si>
  <si>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30/06/2023</t>
  </si>
  <si>
    <t>ანგარიშგების პერიოდი: 01/01/2023 - 30/06/2023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</si>
</sst>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0.06.202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0.06.202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Euroins,%2030.06.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0" t="s">
        <v>243</v>
      </c>
      <c r="C3" s="240"/>
      <c r="D3" s="240"/>
      <c r="E3" s="240"/>
    </row>
    <row r="4" spans="2:3" ht="15">
      <c r="B4" s="139"/>
      <c r="C4" s="139"/>
    </row>
    <row r="5" spans="2:5" ht="18" customHeight="1">
      <c r="B5" s="140"/>
      <c r="C5" s="241" t="s">
        <v>84</v>
      </c>
      <c r="D5" s="242"/>
      <c r="E5" s="242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3" t="s">
        <v>89</v>
      </c>
      <c r="D9" s="243"/>
      <c r="E9" s="243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464405.3558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7691228.851117756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9122.662999999999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1429575.582105807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7560183.224184381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5345141.731218955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28395.899999999994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2988985.8383105537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611415.513444016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237505.2101971065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162203.61492200327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0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1276576.8987913914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27804740.38309197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3" t="s">
        <v>127</v>
      </c>
      <c r="D30" s="243"/>
      <c r="E30" s="243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12343585.291808696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3630574.5157888345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286041.62399999984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1359008.774272922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163909.24915597815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1398625.0809361073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19181744.53596254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150</v>
      </c>
      <c r="D43" s="243"/>
      <c r="E43" s="243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3897669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6718939.729472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-1609713.4596858742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-383899.42043994606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8622995.849346181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27804740.38530872</v>
      </c>
    </row>
    <row r="52" s="187" customFormat="1" ht="15"/>
    <row r="53" s="187" customFormat="1" ht="15"/>
    <row r="54" spans="3:5" ht="15">
      <c r="C54" s="244"/>
      <c r="D54" s="244"/>
      <c r="E54" s="244"/>
    </row>
    <row r="55" spans="3:5" ht="15">
      <c r="C55" s="245"/>
      <c r="D55" s="245"/>
      <c r="E55" s="245"/>
    </row>
    <row r="56" spans="3:5" ht="15">
      <c r="C56" s="244"/>
      <c r="D56" s="244"/>
      <c r="E56" s="244"/>
    </row>
    <row r="57" spans="3:5" ht="15">
      <c r="C57" s="245"/>
      <c r="D57" s="245"/>
      <c r="E57" s="245"/>
    </row>
    <row r="58" spans="3:5" ht="15" customHeight="1">
      <c r="C58" s="244"/>
      <c r="D58" s="244"/>
      <c r="E58" s="244"/>
    </row>
    <row r="59" spans="3:5" ht="15">
      <c r="C59" s="245"/>
      <c r="D59" s="245"/>
      <c r="E59" s="245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25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9120967.489119163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1791390.1634365548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-739.2842401044381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-1845888.376693886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5484428.233228827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6036283.417973854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2716967.356223434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-47553.9454931582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2729.602327631981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167218.4159999999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3101814.0979296295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594436.5658022943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2977050.7011014917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142425.8729947132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-125335.72626091198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267761.59925562516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144940.08000000002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-33303.09158904501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1433.6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110203.388410955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-121922.46071297639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35635.75013169377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3012686.4512331854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128366.24018643596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829.3329999999987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-12650.229999999996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211.8293270930958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116757.17251352906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2018486.3614681372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671056.0550453825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10995.587357194223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175071.72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52017.92221202036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-585715.3981039263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-383899.42043994606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-383899.42043994606</v>
      </c>
    </row>
    <row r="75" ht="15">
      <c r="D75" s="231"/>
    </row>
    <row r="76" spans="3:5" ht="15">
      <c r="C76" s="244"/>
      <c r="D76" s="244"/>
      <c r="E76" s="244"/>
    </row>
    <row r="77" spans="3:5" ht="15">
      <c r="C77" s="245"/>
      <c r="D77" s="245"/>
      <c r="E77" s="245"/>
    </row>
    <row r="78" spans="3:5" ht="15">
      <c r="C78" s="244"/>
      <c r="D78" s="244"/>
      <c r="E78" s="244"/>
    </row>
    <row r="79" spans="3:5" ht="15">
      <c r="C79" s="245"/>
      <c r="D79" s="245"/>
      <c r="E79" s="245"/>
    </row>
    <row r="80" spans="3:5" ht="15">
      <c r="C80" s="244"/>
      <c r="D80" s="244"/>
      <c r="E80" s="244"/>
    </row>
    <row r="81" spans="3:5" ht="15">
      <c r="C81" s="245"/>
      <c r="D81" s="245"/>
      <c r="E81" s="245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tabSelected="1"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12.421875" style="5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2.42187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9.8515625" style="5" customWidth="1"/>
    <col min="20" max="20" width="10.421875" style="5" customWidth="1"/>
    <col min="21" max="21" width="10.28125" style="5" bestFit="1" customWidth="1"/>
    <col min="22" max="22" width="10.7109375" style="5" customWidth="1"/>
    <col min="23" max="23" width="10.421875" style="5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9011</v>
      </c>
      <c r="D11" s="90">
        <f t="shared" si="0"/>
        <v>8996</v>
      </c>
      <c r="E11" s="90">
        <f t="shared" si="0"/>
        <v>1434</v>
      </c>
      <c r="F11" s="90">
        <f t="shared" si="0"/>
        <v>19441</v>
      </c>
      <c r="G11" s="90">
        <f t="shared" si="0"/>
        <v>12689</v>
      </c>
      <c r="H11" s="47"/>
      <c r="I11" s="90">
        <f t="shared" si="0"/>
        <v>142748.62940151122</v>
      </c>
      <c r="J11" s="90">
        <f t="shared" si="0"/>
        <v>0</v>
      </c>
      <c r="K11" s="90">
        <f t="shared" si="0"/>
        <v>20506.000949855672</v>
      </c>
      <c r="L11" s="90">
        <f t="shared" si="0"/>
        <v>116307.74360937357</v>
      </c>
      <c r="M11" s="90">
        <f t="shared" si="0"/>
        <v>5612.128435483954</v>
      </c>
      <c r="N11" s="75">
        <f>SUM(N12:N15)</f>
        <v>142425.8729947132</v>
      </c>
      <c r="O11" s="90">
        <f t="shared" si="0"/>
        <v>0</v>
      </c>
      <c r="P11" s="90">
        <f t="shared" si="0"/>
        <v>267761.5992556252</v>
      </c>
      <c r="Q11" s="90">
        <f t="shared" si="0"/>
        <v>267761.5992556252</v>
      </c>
      <c r="R11" s="90">
        <f t="shared" si="0"/>
        <v>16000</v>
      </c>
      <c r="S11" s="90">
        <f t="shared" si="0"/>
        <v>128940.08</v>
      </c>
      <c r="T11" s="90">
        <f t="shared" si="0"/>
        <v>0</v>
      </c>
      <c r="U11" s="66">
        <f t="shared" si="0"/>
        <v>144940.08000000002</v>
      </c>
      <c r="V11" s="90">
        <f t="shared" si="0"/>
        <v>16000</v>
      </c>
      <c r="W11" s="90">
        <f t="shared" si="0"/>
        <v>128940.08</v>
      </c>
      <c r="X11" s="90">
        <f t="shared" si="0"/>
        <v>0</v>
      </c>
      <c r="Y11" s="66">
        <f>SUM(Y12:Y15)</f>
        <v>144940.08000000002</v>
      </c>
      <c r="Z11" s="90">
        <f t="shared" si="0"/>
        <v>110203.388410955</v>
      </c>
      <c r="AA11" s="91">
        <f t="shared" si="0"/>
        <v>110203.388410955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9011</v>
      </c>
      <c r="D12" s="93">
        <v>8996</v>
      </c>
      <c r="E12" s="93">
        <v>1434</v>
      </c>
      <c r="F12" s="62">
        <f>SUM(C12:E12)</f>
        <v>19441</v>
      </c>
      <c r="G12" s="93">
        <v>12689</v>
      </c>
      <c r="H12" s="46"/>
      <c r="I12" s="93">
        <v>142748.62940151122</v>
      </c>
      <c r="J12" s="93">
        <v>0</v>
      </c>
      <c r="K12" s="93">
        <v>20506.000949855672</v>
      </c>
      <c r="L12" s="93">
        <v>116307.74360937357</v>
      </c>
      <c r="M12" s="93">
        <v>5612.128435483954</v>
      </c>
      <c r="N12" s="76">
        <f>SUM(K12:M12)</f>
        <v>142425.8729947132</v>
      </c>
      <c r="O12" s="93">
        <v>0</v>
      </c>
      <c r="P12" s="93">
        <v>267761.5992556252</v>
      </c>
      <c r="Q12" s="93">
        <v>267761.5992556252</v>
      </c>
      <c r="R12" s="93">
        <v>16000</v>
      </c>
      <c r="S12" s="93">
        <v>128940.08</v>
      </c>
      <c r="T12" s="93">
        <v>0</v>
      </c>
      <c r="U12" s="62">
        <f>SUM(R12:T12)</f>
        <v>144940.08000000002</v>
      </c>
      <c r="V12" s="93">
        <v>16000</v>
      </c>
      <c r="W12" s="93">
        <v>128940.08</v>
      </c>
      <c r="X12" s="93">
        <v>0</v>
      </c>
      <c r="Y12" s="62">
        <f>SUM(V12:X12)</f>
        <v>144940.08000000002</v>
      </c>
      <c r="Z12" s="93">
        <v>110203.388410955</v>
      </c>
      <c r="AA12" s="94">
        <v>110203.388410955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1345</v>
      </c>
      <c r="D16" s="102">
        <v>20688</v>
      </c>
      <c r="E16" s="102">
        <v>175</v>
      </c>
      <c r="F16" s="65">
        <f>SUM(C16:E16)</f>
        <v>22208</v>
      </c>
      <c r="G16" s="102">
        <v>7609</v>
      </c>
      <c r="H16" s="47"/>
      <c r="I16" s="102">
        <v>510501.32817152265</v>
      </c>
      <c r="J16" s="102">
        <v>0</v>
      </c>
      <c r="K16" s="102">
        <v>1711.2750785396297</v>
      </c>
      <c r="L16" s="102">
        <v>507628.35000000003</v>
      </c>
      <c r="M16" s="102">
        <v>999.8709677419355</v>
      </c>
      <c r="N16" s="79">
        <f>SUM(K16:M16)</f>
        <v>510339.4960462816</v>
      </c>
      <c r="O16" s="102">
        <v>0</v>
      </c>
      <c r="P16" s="102">
        <v>532539.8936318441</v>
      </c>
      <c r="Q16" s="102">
        <v>532539.8936318441</v>
      </c>
      <c r="R16" s="102">
        <v>0</v>
      </c>
      <c r="S16" s="102">
        <v>2441.55</v>
      </c>
      <c r="T16" s="102">
        <v>0</v>
      </c>
      <c r="U16" s="65">
        <f>SUM(R16:T16)</f>
        <v>2441.55</v>
      </c>
      <c r="V16" s="102">
        <v>0</v>
      </c>
      <c r="W16" s="102">
        <v>2441.55</v>
      </c>
      <c r="X16" s="102">
        <v>0</v>
      </c>
      <c r="Y16" s="65">
        <f>SUM(V16:X16)</f>
        <v>2441.55</v>
      </c>
      <c r="Z16" s="102">
        <v>48124.98998599999</v>
      </c>
      <c r="AA16" s="103">
        <v>48124.98998599999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5558</v>
      </c>
      <c r="D17" s="90">
        <f>SUM(D18:D19)</f>
        <v>321</v>
      </c>
      <c r="E17" s="90">
        <f>SUM(E18:E19)</f>
        <v>3496</v>
      </c>
      <c r="F17" s="66">
        <f>SUM(F18:F19)</f>
        <v>9375</v>
      </c>
      <c r="G17" s="90">
        <f>SUM(G18:G19)</f>
        <v>8916</v>
      </c>
      <c r="H17" s="50"/>
      <c r="I17" s="90">
        <f aca="true" t="shared" si="1" ref="I17:AA17">SUM(I18:I19)</f>
        <v>151187.42091778637</v>
      </c>
      <c r="J17" s="90">
        <f t="shared" si="1"/>
        <v>0</v>
      </c>
      <c r="K17" s="90">
        <f t="shared" si="1"/>
        <v>88999.39124634126</v>
      </c>
      <c r="L17" s="90">
        <f t="shared" si="1"/>
        <v>14920.387091768562</v>
      </c>
      <c r="M17" s="90">
        <f t="shared" si="1"/>
        <v>43269.803765735574</v>
      </c>
      <c r="N17" s="75">
        <f t="shared" si="1"/>
        <v>147189.5821038454</v>
      </c>
      <c r="O17" s="90">
        <f t="shared" si="1"/>
        <v>0</v>
      </c>
      <c r="P17" s="90">
        <f t="shared" si="1"/>
        <v>124216.2123060992</v>
      </c>
      <c r="Q17" s="90">
        <f t="shared" si="1"/>
        <v>123202.40080634682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500</v>
      </c>
      <c r="AA17" s="91">
        <f t="shared" si="1"/>
        <v>500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4034</v>
      </c>
      <c r="D18" s="105">
        <v>4</v>
      </c>
      <c r="E18" s="105">
        <v>2067</v>
      </c>
      <c r="F18" s="67">
        <f>SUM(C18:E18)</f>
        <v>6105</v>
      </c>
      <c r="G18" s="105">
        <v>4997</v>
      </c>
      <c r="H18" s="49"/>
      <c r="I18" s="105">
        <v>41177.18811287354</v>
      </c>
      <c r="J18" s="105">
        <v>0</v>
      </c>
      <c r="K18" s="105">
        <v>36325.63201504895</v>
      </c>
      <c r="L18" s="105">
        <v>9.08</v>
      </c>
      <c r="M18" s="105">
        <v>4212.471919354797</v>
      </c>
      <c r="N18" s="80">
        <f>SUM(K18:M18)</f>
        <v>40547.18393440374</v>
      </c>
      <c r="O18" s="105">
        <v>0</v>
      </c>
      <c r="P18" s="105">
        <v>27380.377442121313</v>
      </c>
      <c r="Q18" s="105">
        <v>27380.377442121313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500</v>
      </c>
      <c r="AA18" s="106">
        <v>500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1524</v>
      </c>
      <c r="D19" s="108">
        <v>317</v>
      </c>
      <c r="E19" s="108">
        <v>1429</v>
      </c>
      <c r="F19" s="68">
        <f>SUM(C19:E19)</f>
        <v>3270</v>
      </c>
      <c r="G19" s="108">
        <v>3919</v>
      </c>
      <c r="H19" s="48"/>
      <c r="I19" s="108">
        <v>110010.23280491284</v>
      </c>
      <c r="J19" s="108">
        <v>0</v>
      </c>
      <c r="K19" s="108">
        <v>52673.759231292315</v>
      </c>
      <c r="L19" s="108">
        <v>14911.307091768562</v>
      </c>
      <c r="M19" s="108">
        <v>39057.33184638078</v>
      </c>
      <c r="N19" s="81">
        <f>SUM(K19:M19)</f>
        <v>106642.39816944166</v>
      </c>
      <c r="O19" s="108">
        <v>0</v>
      </c>
      <c r="P19" s="108">
        <v>96835.83486397789</v>
      </c>
      <c r="Q19" s="108">
        <v>95822.0233642255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14088</v>
      </c>
      <c r="D20" s="111">
        <v>37</v>
      </c>
      <c r="E20" s="111">
        <v>1448</v>
      </c>
      <c r="F20" s="69">
        <f>SUM(C20:E20)</f>
        <v>15573</v>
      </c>
      <c r="G20" s="111">
        <v>13646</v>
      </c>
      <c r="H20" s="47"/>
      <c r="I20" s="111">
        <v>3183162.5338869784</v>
      </c>
      <c r="J20" s="111">
        <v>714722.2204344155</v>
      </c>
      <c r="K20" s="111">
        <v>2863826.8604267123</v>
      </c>
      <c r="L20" s="111">
        <v>41245.22769230771</v>
      </c>
      <c r="M20" s="111">
        <v>201346.45416129008</v>
      </c>
      <c r="N20" s="82">
        <f>SUM(K20:M20)</f>
        <v>3106418.5422803103</v>
      </c>
      <c r="O20" s="111">
        <v>694753.8188758414</v>
      </c>
      <c r="P20" s="111">
        <v>3118117.808273945</v>
      </c>
      <c r="Q20" s="111">
        <v>1559058.9041367946</v>
      </c>
      <c r="R20" s="111">
        <v>3151969.816332088</v>
      </c>
      <c r="S20" s="111">
        <v>10047.050887519086</v>
      </c>
      <c r="T20" s="111">
        <v>346219.6727803897</v>
      </c>
      <c r="U20" s="69">
        <f>SUM(R20:T20)</f>
        <v>3508236.539999997</v>
      </c>
      <c r="V20" s="111">
        <v>1575984.908166044</v>
      </c>
      <c r="W20" s="111">
        <v>5023.525443759543</v>
      </c>
      <c r="X20" s="111">
        <v>173109.83639019486</v>
      </c>
      <c r="Y20" s="69">
        <f>SUM(V20:X20)</f>
        <v>1754118.2699999984</v>
      </c>
      <c r="Z20" s="111">
        <v>2798524.68869999</v>
      </c>
      <c r="AA20" s="112">
        <v>1459425.9043499609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1762</v>
      </c>
      <c r="D21" s="90">
        <f t="shared" si="3"/>
        <v>705</v>
      </c>
      <c r="E21" s="90">
        <f t="shared" si="3"/>
        <v>1430</v>
      </c>
      <c r="F21" s="66">
        <f t="shared" si="3"/>
        <v>3897</v>
      </c>
      <c r="G21" s="90">
        <f t="shared" si="3"/>
        <v>5411</v>
      </c>
      <c r="H21" s="90">
        <f t="shared" si="3"/>
        <v>3897</v>
      </c>
      <c r="I21" s="90">
        <f t="shared" si="3"/>
        <v>2898143.1208014404</v>
      </c>
      <c r="J21" s="90">
        <f t="shared" si="3"/>
        <v>568529.3757216661</v>
      </c>
      <c r="K21" s="90">
        <f t="shared" si="3"/>
        <v>990514.4705690389</v>
      </c>
      <c r="L21" s="90">
        <f t="shared" si="3"/>
        <v>706484.762193734</v>
      </c>
      <c r="M21" s="90">
        <f t="shared" si="3"/>
        <v>1105814.3634442275</v>
      </c>
      <c r="N21" s="75">
        <f t="shared" si="3"/>
        <v>2802813.5962070003</v>
      </c>
      <c r="O21" s="90">
        <f t="shared" si="3"/>
        <v>542133.7926501174</v>
      </c>
      <c r="P21" s="90">
        <f t="shared" si="3"/>
        <v>2591852.5714480686</v>
      </c>
      <c r="Q21" s="90">
        <f t="shared" si="3"/>
        <v>1272253.4988761493</v>
      </c>
      <c r="R21" s="90">
        <f t="shared" si="3"/>
        <v>772917.2868969473</v>
      </c>
      <c r="S21" s="90">
        <f t="shared" si="3"/>
        <v>944362.6454171332</v>
      </c>
      <c r="T21" s="90">
        <f t="shared" si="3"/>
        <v>225451.7276859201</v>
      </c>
      <c r="U21" s="66">
        <f t="shared" si="3"/>
        <v>1942731.6600000008</v>
      </c>
      <c r="V21" s="90">
        <f t="shared" si="3"/>
        <v>390550.42419274617</v>
      </c>
      <c r="W21" s="90">
        <f t="shared" si="3"/>
        <v>481052.10757176817</v>
      </c>
      <c r="X21" s="90">
        <f t="shared" si="3"/>
        <v>132460.89701205044</v>
      </c>
      <c r="Y21" s="66">
        <f t="shared" si="3"/>
        <v>1004063.4287765648</v>
      </c>
      <c r="Z21" s="90">
        <f t="shared" si="3"/>
        <v>2614396.5745299994</v>
      </c>
      <c r="AA21" s="91">
        <f t="shared" si="3"/>
        <v>1284258.392772423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1762</v>
      </c>
      <c r="D22" s="93">
        <v>705</v>
      </c>
      <c r="E22" s="93">
        <v>1430</v>
      </c>
      <c r="F22" s="62">
        <f>SUM(C22:E22)</f>
        <v>3897</v>
      </c>
      <c r="G22" s="93">
        <v>5411</v>
      </c>
      <c r="H22" s="93">
        <v>3897</v>
      </c>
      <c r="I22" s="93">
        <v>2898143.1208014404</v>
      </c>
      <c r="J22" s="93">
        <v>568529.3757216661</v>
      </c>
      <c r="K22" s="93">
        <v>990514.4705690389</v>
      </c>
      <c r="L22" s="93">
        <v>706484.762193734</v>
      </c>
      <c r="M22" s="93">
        <v>1105814.3634442275</v>
      </c>
      <c r="N22" s="76">
        <f>SUM(K22:M22)</f>
        <v>2802813.5962070003</v>
      </c>
      <c r="O22" s="93">
        <v>542133.7926501174</v>
      </c>
      <c r="P22" s="93">
        <v>2591852.5714480686</v>
      </c>
      <c r="Q22" s="93">
        <v>1272253.4988761493</v>
      </c>
      <c r="R22" s="93">
        <v>772917.2868969473</v>
      </c>
      <c r="S22" s="93">
        <v>944362.6454171332</v>
      </c>
      <c r="T22" s="93">
        <v>225451.7276859201</v>
      </c>
      <c r="U22" s="62">
        <f>SUM(R22:T22)</f>
        <v>1942731.6600000008</v>
      </c>
      <c r="V22" s="93">
        <v>390550.42419274617</v>
      </c>
      <c r="W22" s="93">
        <v>481052.10757176817</v>
      </c>
      <c r="X22" s="93">
        <v>132460.89701205044</v>
      </c>
      <c r="Y22" s="62">
        <f>SUM(V22:X22)</f>
        <v>1004063.4287765648</v>
      </c>
      <c r="Z22" s="93">
        <v>2614396.5745299994</v>
      </c>
      <c r="AA22" s="94">
        <v>1284258.392772423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7428</v>
      </c>
      <c r="D24" s="114">
        <f t="shared" si="5"/>
        <v>470243</v>
      </c>
      <c r="E24" s="114">
        <f t="shared" si="5"/>
        <v>1429</v>
      </c>
      <c r="F24" s="70">
        <f t="shared" si="5"/>
        <v>479100</v>
      </c>
      <c r="G24" s="114">
        <f t="shared" si="5"/>
        <v>90218</v>
      </c>
      <c r="H24" s="114">
        <f t="shared" si="5"/>
        <v>479090</v>
      </c>
      <c r="I24" s="114">
        <f t="shared" si="5"/>
        <v>1690821.2009218219</v>
      </c>
      <c r="J24" s="114">
        <f t="shared" si="5"/>
        <v>30253.58254285714</v>
      </c>
      <c r="K24" s="114">
        <f t="shared" si="5"/>
        <v>236138.31537927987</v>
      </c>
      <c r="L24" s="114">
        <f t="shared" si="5"/>
        <v>1280139.929522657</v>
      </c>
      <c r="M24" s="114">
        <f t="shared" si="5"/>
        <v>157822.1577688401</v>
      </c>
      <c r="N24" s="15">
        <f t="shared" si="5"/>
        <v>1674100.4026707772</v>
      </c>
      <c r="O24" s="114">
        <f t="shared" si="5"/>
        <v>28259.978586692756</v>
      </c>
      <c r="P24" s="114">
        <f t="shared" si="5"/>
        <v>1601053.9923648976</v>
      </c>
      <c r="Q24" s="114">
        <f t="shared" si="5"/>
        <v>1580600.2462983886</v>
      </c>
      <c r="R24" s="114">
        <f t="shared" si="5"/>
        <v>118607.70666666667</v>
      </c>
      <c r="S24" s="114">
        <f t="shared" si="5"/>
        <v>233830.61130718968</v>
      </c>
      <c r="T24" s="114">
        <f t="shared" si="5"/>
        <v>9790.22</v>
      </c>
      <c r="U24" s="70">
        <f t="shared" si="5"/>
        <v>362228.5379738563</v>
      </c>
      <c r="V24" s="114">
        <f t="shared" si="5"/>
        <v>118607.70666666667</v>
      </c>
      <c r="W24" s="114">
        <f t="shared" si="5"/>
        <v>233830.61130718968</v>
      </c>
      <c r="X24" s="114">
        <f t="shared" si="5"/>
        <v>9790.22</v>
      </c>
      <c r="Y24" s="70">
        <f t="shared" si="5"/>
        <v>362228.5379738563</v>
      </c>
      <c r="Z24" s="114">
        <f t="shared" si="5"/>
        <v>468535.199264706</v>
      </c>
      <c r="AA24" s="115">
        <f t="shared" si="5"/>
        <v>450669.59721521905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5343</v>
      </c>
      <c r="D25" s="93">
        <v>469550</v>
      </c>
      <c r="E25" s="93">
        <v>0</v>
      </c>
      <c r="F25" s="62">
        <f>SUM(C25:E25)</f>
        <v>474893</v>
      </c>
      <c r="G25" s="93">
        <v>84502</v>
      </c>
      <c r="H25" s="93">
        <v>474893</v>
      </c>
      <c r="I25" s="93">
        <v>1249565.8333333344</v>
      </c>
      <c r="J25" s="93">
        <v>0</v>
      </c>
      <c r="K25" s="93">
        <v>46846.61111111115</v>
      </c>
      <c r="L25" s="93">
        <v>1202719.2222222232</v>
      </c>
      <c r="M25" s="93">
        <v>0</v>
      </c>
      <c r="N25" s="76">
        <f>SUM(K25:M25)</f>
        <v>1249565.8333333344</v>
      </c>
      <c r="O25" s="93">
        <v>0</v>
      </c>
      <c r="P25" s="93">
        <v>1218670.789174159</v>
      </c>
      <c r="Q25" s="93">
        <v>1218670.789174159</v>
      </c>
      <c r="R25" s="93">
        <v>4782.36666666667</v>
      </c>
      <c r="S25" s="93">
        <v>143511.95130718968</v>
      </c>
      <c r="T25" s="93">
        <v>0</v>
      </c>
      <c r="U25" s="62">
        <f>SUM(R25:T25)</f>
        <v>148294.31797385635</v>
      </c>
      <c r="V25" s="93">
        <v>4782.36666666667</v>
      </c>
      <c r="W25" s="93">
        <v>143511.95130718968</v>
      </c>
      <c r="X25" s="93">
        <v>0</v>
      </c>
      <c r="Y25" s="62">
        <f>SUM(V25:X25)</f>
        <v>148294.31797385635</v>
      </c>
      <c r="Z25" s="93">
        <v>139672.28676470602</v>
      </c>
      <c r="AA25" s="94">
        <v>139672.28676470602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2075</v>
      </c>
      <c r="D26" s="129">
        <v>693</v>
      </c>
      <c r="E26" s="129">
        <v>1429</v>
      </c>
      <c r="F26" s="60">
        <f>SUM(C26:E26)</f>
        <v>4197</v>
      </c>
      <c r="G26" s="129">
        <v>5700</v>
      </c>
      <c r="H26" s="129">
        <v>4197</v>
      </c>
      <c r="I26" s="129">
        <v>394409.57758848736</v>
      </c>
      <c r="J26" s="129">
        <v>0</v>
      </c>
      <c r="K26" s="129">
        <v>142445.9142681687</v>
      </c>
      <c r="L26" s="129">
        <v>80432.26017714619</v>
      </c>
      <c r="M26" s="129">
        <v>157822.1577688401</v>
      </c>
      <c r="N26" s="57">
        <f>SUM(K26:M26)</f>
        <v>380700.332214155</v>
      </c>
      <c r="O26" s="129">
        <v>0</v>
      </c>
      <c r="P26" s="129">
        <v>349216.8596270516</v>
      </c>
      <c r="Q26" s="129">
        <v>349216.8596270516</v>
      </c>
      <c r="R26" s="129">
        <v>113825.34</v>
      </c>
      <c r="S26" s="129">
        <v>90318.65999999999</v>
      </c>
      <c r="T26" s="129">
        <v>9790.22</v>
      </c>
      <c r="U26" s="60">
        <f>SUM(R26:T26)</f>
        <v>213934.22</v>
      </c>
      <c r="V26" s="129">
        <v>113825.34</v>
      </c>
      <c r="W26" s="129">
        <v>90318.65999999999</v>
      </c>
      <c r="X26" s="129">
        <v>9790.22</v>
      </c>
      <c r="Y26" s="60">
        <f>SUM(V26:X26)</f>
        <v>213934.22</v>
      </c>
      <c r="Z26" s="129">
        <v>306444.0325</v>
      </c>
      <c r="AA26" s="130">
        <v>306444.0325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10</v>
      </c>
      <c r="D27" s="119">
        <v>0</v>
      </c>
      <c r="E27" s="119">
        <v>0</v>
      </c>
      <c r="F27" s="71">
        <f>SUM(C27:E27)</f>
        <v>10</v>
      </c>
      <c r="G27" s="119">
        <v>16</v>
      </c>
      <c r="H27" s="48"/>
      <c r="I27" s="119">
        <v>46845.79</v>
      </c>
      <c r="J27" s="119">
        <v>30253.58254285714</v>
      </c>
      <c r="K27" s="119">
        <v>46845.79</v>
      </c>
      <c r="L27" s="119">
        <v>-3011.5528767123287</v>
      </c>
      <c r="M27" s="119">
        <v>0</v>
      </c>
      <c r="N27" s="83">
        <f>SUM(K27:M27)</f>
        <v>43834.237123287676</v>
      </c>
      <c r="O27" s="119">
        <v>28259.978586692756</v>
      </c>
      <c r="P27" s="119">
        <v>33166.343563686765</v>
      </c>
      <c r="Q27" s="119">
        <v>12712.597497177838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22418.880000000005</v>
      </c>
      <c r="AA27" s="120">
        <v>4553.277950513038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39999.83449863014</v>
      </c>
      <c r="Q29" s="14">
        <v>3738.152472133428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18073.915616438357</v>
      </c>
      <c r="Q30" s="114">
        <f t="shared" si="7"/>
        <v>1689.083297207988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18073.915616438357</v>
      </c>
      <c r="Q32" s="135">
        <v>1689.083297207988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1498</v>
      </c>
      <c r="D37" s="117">
        <v>2</v>
      </c>
      <c r="E37" s="117">
        <v>19</v>
      </c>
      <c r="F37" s="73">
        <f>SUM(C37:E37)</f>
        <v>1519</v>
      </c>
      <c r="G37" s="117">
        <v>819</v>
      </c>
      <c r="H37" s="50"/>
      <c r="I37" s="117">
        <v>202398.32859045765</v>
      </c>
      <c r="J37" s="117">
        <v>119881.51480908763</v>
      </c>
      <c r="K37" s="117">
        <v>199785.41659045767</v>
      </c>
      <c r="L37" s="117">
        <v>690.312</v>
      </c>
      <c r="M37" s="117">
        <v>1922.5999999999997</v>
      </c>
      <c r="N37" s="85">
        <f>SUM(K37:M37)</f>
        <v>202398.32859045768</v>
      </c>
      <c r="O37" s="117">
        <v>119881.51480908763</v>
      </c>
      <c r="P37" s="117">
        <v>208369.13617769844</v>
      </c>
      <c r="Q37" s="117">
        <v>85255.40257081743</v>
      </c>
      <c r="R37" s="117">
        <v>18865.610000000004</v>
      </c>
      <c r="S37" s="117">
        <v>1663.5</v>
      </c>
      <c r="T37" s="117">
        <v>0</v>
      </c>
      <c r="U37" s="73">
        <f>SUM(R37:T37)</f>
        <v>20529.110000000004</v>
      </c>
      <c r="V37" s="117">
        <v>9432.805000000002</v>
      </c>
      <c r="W37" s="117">
        <v>831.75</v>
      </c>
      <c r="X37" s="117">
        <v>0</v>
      </c>
      <c r="Y37" s="73">
        <f>SUM(V37:X37)</f>
        <v>10264.555000000002</v>
      </c>
      <c r="Z37" s="117">
        <v>18629.27400000001</v>
      </c>
      <c r="AA37" s="118">
        <v>8960.779606026505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150</v>
      </c>
      <c r="D38" s="111">
        <v>952</v>
      </c>
      <c r="E38" s="111">
        <v>0</v>
      </c>
      <c r="F38" s="69">
        <f>SUM(C38:E38)</f>
        <v>1102</v>
      </c>
      <c r="G38" s="111">
        <v>2530</v>
      </c>
      <c r="H38" s="51"/>
      <c r="I38" s="111">
        <v>391278.79994185286</v>
      </c>
      <c r="J38" s="111">
        <v>245623.49659378023</v>
      </c>
      <c r="K38" s="111">
        <v>233596.29681791246</v>
      </c>
      <c r="L38" s="111">
        <v>146616.46639898795</v>
      </c>
      <c r="M38" s="111">
        <v>0</v>
      </c>
      <c r="N38" s="82">
        <f>SUM(K38:M38)</f>
        <v>380212.7632169004</v>
      </c>
      <c r="O38" s="111">
        <v>237613.60782739992</v>
      </c>
      <c r="P38" s="111">
        <v>400239.9000342267</v>
      </c>
      <c r="Q38" s="111">
        <v>185560.9519412219</v>
      </c>
      <c r="R38" s="111">
        <v>0</v>
      </c>
      <c r="S38" s="111">
        <v>5319</v>
      </c>
      <c r="T38" s="111">
        <v>0</v>
      </c>
      <c r="U38" s="69">
        <f>SUM(R38:T38)</f>
        <v>5319</v>
      </c>
      <c r="V38" s="111">
        <v>0</v>
      </c>
      <c r="W38" s="111">
        <v>1759.5</v>
      </c>
      <c r="X38" s="111">
        <v>0</v>
      </c>
      <c r="Y38" s="69">
        <f>SUM(V38:X38)</f>
        <v>1759.5</v>
      </c>
      <c r="Z38" s="111">
        <v>23338</v>
      </c>
      <c r="AA38" s="112">
        <v>10768.903999999864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0</v>
      </c>
      <c r="D39" s="111">
        <v>656</v>
      </c>
      <c r="E39" s="111">
        <v>0</v>
      </c>
      <c r="F39" s="69">
        <f>SUM(C39:E39)</f>
        <v>656</v>
      </c>
      <c r="G39" s="111">
        <v>1463</v>
      </c>
      <c r="H39" s="51"/>
      <c r="I39" s="111">
        <v>20521.02837400001</v>
      </c>
      <c r="J39" s="111">
        <v>0</v>
      </c>
      <c r="K39" s="111">
        <v>0</v>
      </c>
      <c r="L39" s="111">
        <v>20521.02837400001</v>
      </c>
      <c r="M39" s="111">
        <v>0</v>
      </c>
      <c r="N39" s="82">
        <f>SUM(K39:M39)</f>
        <v>20521.02837400001</v>
      </c>
      <c r="O39" s="111">
        <v>0</v>
      </c>
      <c r="P39" s="111">
        <v>245757.93911347265</v>
      </c>
      <c r="Q39" s="111">
        <v>43268.40954616498</v>
      </c>
      <c r="R39" s="111">
        <v>0</v>
      </c>
      <c r="S39" s="111">
        <v>46.67</v>
      </c>
      <c r="T39" s="111">
        <v>0</v>
      </c>
      <c r="U39" s="69">
        <f>SUM(R39:T39)</f>
        <v>46.67</v>
      </c>
      <c r="V39" s="111">
        <v>0</v>
      </c>
      <c r="W39" s="111">
        <v>46.67</v>
      </c>
      <c r="X39" s="111">
        <v>0</v>
      </c>
      <c r="Y39" s="69">
        <f>SUM(V39:X39)</f>
        <v>46.67</v>
      </c>
      <c r="Z39" s="111">
        <v>1598.2859999999991</v>
      </c>
      <c r="AA39" s="112">
        <v>1598.2859999999991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403</v>
      </c>
      <c r="D40" s="90">
        <f>SUM(D41:D43)</f>
        <v>45</v>
      </c>
      <c r="E40" s="90">
        <f>SUM(E41:E43)</f>
        <v>1</v>
      </c>
      <c r="F40" s="66">
        <f>SUM(F41:F43)</f>
        <v>449</v>
      </c>
      <c r="G40" s="90">
        <f>SUM(G41:G43)</f>
        <v>170</v>
      </c>
      <c r="H40" s="51"/>
      <c r="I40" s="90">
        <f aca="true" t="shared" si="11" ref="I40:AA40">SUM(I41:I43)</f>
        <v>177052.775702119</v>
      </c>
      <c r="J40" s="90">
        <f t="shared" si="11"/>
        <v>138111.15835607797</v>
      </c>
      <c r="K40" s="90">
        <f t="shared" si="11"/>
        <v>167443.7757021192</v>
      </c>
      <c r="L40" s="90">
        <f t="shared" si="11"/>
        <v>8409</v>
      </c>
      <c r="M40" s="90">
        <f t="shared" si="11"/>
        <v>1200</v>
      </c>
      <c r="N40" s="75">
        <f t="shared" si="11"/>
        <v>177052.7757021192</v>
      </c>
      <c r="O40" s="90">
        <f t="shared" si="11"/>
        <v>138111.15835607797</v>
      </c>
      <c r="P40" s="90">
        <f t="shared" si="11"/>
        <v>142777.96329200413</v>
      </c>
      <c r="Q40" s="90">
        <f t="shared" si="11"/>
        <v>31033.005103291813</v>
      </c>
      <c r="R40" s="90">
        <f t="shared" si="11"/>
        <v>12946</v>
      </c>
      <c r="S40" s="90">
        <f t="shared" si="11"/>
        <v>0</v>
      </c>
      <c r="T40" s="90">
        <f t="shared" si="11"/>
        <v>0</v>
      </c>
      <c r="U40" s="66">
        <f t="shared" si="11"/>
        <v>12946</v>
      </c>
      <c r="V40" s="90">
        <f t="shared" si="11"/>
        <v>2589.199999999999</v>
      </c>
      <c r="W40" s="90">
        <f t="shared" si="11"/>
        <v>0</v>
      </c>
      <c r="X40" s="90">
        <f t="shared" si="11"/>
        <v>0</v>
      </c>
      <c r="Y40" s="66">
        <f t="shared" si="11"/>
        <v>2589.199999999999</v>
      </c>
      <c r="Z40" s="90">
        <f t="shared" si="11"/>
        <v>-365620.1</v>
      </c>
      <c r="AA40" s="91">
        <f t="shared" si="11"/>
        <v>-89935.27599999991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</v>
      </c>
      <c r="D41" s="122">
        <v>0</v>
      </c>
      <c r="E41" s="122">
        <v>0</v>
      </c>
      <c r="F41" s="74">
        <f>SUM(C41:E41)</f>
        <v>1</v>
      </c>
      <c r="G41" s="122">
        <v>1</v>
      </c>
      <c r="H41" s="49"/>
      <c r="I41" s="122">
        <v>12035</v>
      </c>
      <c r="J41" s="122">
        <v>9531.72</v>
      </c>
      <c r="K41" s="122">
        <v>12035</v>
      </c>
      <c r="L41" s="122">
        <v>0</v>
      </c>
      <c r="M41" s="122">
        <v>0</v>
      </c>
      <c r="N41" s="86">
        <f>SUM(K41:M41)</f>
        <v>12035</v>
      </c>
      <c r="O41" s="122">
        <v>9531.72</v>
      </c>
      <c r="P41" s="122">
        <v>3574.4277929155314</v>
      </c>
      <c r="Q41" s="122">
        <v>743.4809809264307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399</v>
      </c>
      <c r="D42" s="129">
        <v>45</v>
      </c>
      <c r="E42" s="129">
        <v>1</v>
      </c>
      <c r="F42" s="60">
        <f>SUM(C42:E42)</f>
        <v>445</v>
      </c>
      <c r="G42" s="129">
        <v>166</v>
      </c>
      <c r="H42" s="127"/>
      <c r="I42" s="129">
        <v>109306.23998211899</v>
      </c>
      <c r="J42" s="129">
        <v>84455.90206583799</v>
      </c>
      <c r="K42" s="129">
        <v>99697.2399821192</v>
      </c>
      <c r="L42" s="129">
        <v>8409</v>
      </c>
      <c r="M42" s="129">
        <v>1200</v>
      </c>
      <c r="N42" s="57">
        <f>SUM(K42:M42)</f>
        <v>109306.2399821192</v>
      </c>
      <c r="O42" s="129">
        <v>84455.90206583799</v>
      </c>
      <c r="P42" s="129">
        <v>125237.2435033352</v>
      </c>
      <c r="Q42" s="129">
        <v>27384.535387248674</v>
      </c>
      <c r="R42" s="129">
        <v>12946</v>
      </c>
      <c r="S42" s="129">
        <v>0</v>
      </c>
      <c r="T42" s="129">
        <v>0</v>
      </c>
      <c r="U42" s="60">
        <f>SUM(R42:T42)</f>
        <v>12946</v>
      </c>
      <c r="V42" s="129">
        <v>2589.199999999999</v>
      </c>
      <c r="W42" s="129">
        <v>0</v>
      </c>
      <c r="X42" s="129">
        <v>0</v>
      </c>
      <c r="Y42" s="60">
        <f>SUM(V42:X42)</f>
        <v>2589.199999999999</v>
      </c>
      <c r="Z42" s="129">
        <v>-365620.1</v>
      </c>
      <c r="AA42" s="130">
        <v>-89935.27599999991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3</v>
      </c>
      <c r="D43" s="119">
        <v>0</v>
      </c>
      <c r="E43" s="119">
        <v>0</v>
      </c>
      <c r="F43" s="71">
        <f>SUM(C43:E43)</f>
        <v>3</v>
      </c>
      <c r="G43" s="119">
        <v>3</v>
      </c>
      <c r="H43" s="48"/>
      <c r="I43" s="119">
        <v>55711.53571999999</v>
      </c>
      <c r="J43" s="119">
        <v>44123.536290239994</v>
      </c>
      <c r="K43" s="119">
        <v>55711.53571999999</v>
      </c>
      <c r="L43" s="119">
        <v>0</v>
      </c>
      <c r="M43" s="119">
        <v>0</v>
      </c>
      <c r="N43" s="83">
        <f>SUM(K43:M43)</f>
        <v>55711.53571999999</v>
      </c>
      <c r="O43" s="119">
        <v>44123.536290239994</v>
      </c>
      <c r="P43" s="119">
        <v>13966.291995753412</v>
      </c>
      <c r="Q43" s="119">
        <v>2904.988735116711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47</v>
      </c>
      <c r="D45" s="114">
        <f>SUM(D46:D48)</f>
        <v>18</v>
      </c>
      <c r="E45" s="114">
        <f>SUM(E46:E48)</f>
        <v>0</v>
      </c>
      <c r="F45" s="70">
        <f>SUM(F46:F48)</f>
        <v>65</v>
      </c>
      <c r="G45" s="114">
        <f>SUM(G46:G48)</f>
        <v>135</v>
      </c>
      <c r="H45" s="51"/>
      <c r="I45" s="114">
        <f aca="true" t="shared" si="13" ref="I45:AA45">SUM(I46:I48)</f>
        <v>102418.21766261477</v>
      </c>
      <c r="J45" s="114">
        <f t="shared" si="13"/>
        <v>32346.52064875</v>
      </c>
      <c r="K45" s="114">
        <f t="shared" si="13"/>
        <v>94715.86598226656</v>
      </c>
      <c r="L45" s="114">
        <f t="shared" si="13"/>
        <v>5205.107945205479</v>
      </c>
      <c r="M45" s="114">
        <f t="shared" si="13"/>
        <v>0</v>
      </c>
      <c r="N45" s="15">
        <f t="shared" si="13"/>
        <v>99920.97392747205</v>
      </c>
      <c r="O45" s="114">
        <f t="shared" si="13"/>
        <v>30636.29233133767</v>
      </c>
      <c r="P45" s="114">
        <f t="shared" si="13"/>
        <v>98707.60656908198</v>
      </c>
      <c r="Q45" s="114">
        <f t="shared" si="13"/>
        <v>66228.2845156039</v>
      </c>
      <c r="R45" s="114">
        <f t="shared" si="13"/>
        <v>181804.35</v>
      </c>
      <c r="S45" s="114">
        <f t="shared" si="13"/>
        <v>0</v>
      </c>
      <c r="T45" s="114">
        <f t="shared" si="13"/>
        <v>0</v>
      </c>
      <c r="U45" s="70">
        <f t="shared" si="13"/>
        <v>181804.35</v>
      </c>
      <c r="V45" s="114">
        <f t="shared" si="13"/>
        <v>181804.35</v>
      </c>
      <c r="W45" s="114">
        <f t="shared" si="13"/>
        <v>0</v>
      </c>
      <c r="X45" s="114">
        <f t="shared" si="13"/>
        <v>0</v>
      </c>
      <c r="Y45" s="70">
        <f t="shared" si="13"/>
        <v>181804.35</v>
      </c>
      <c r="Z45" s="114">
        <f t="shared" si="13"/>
        <v>-72557.48000000001</v>
      </c>
      <c r="AA45" s="115">
        <f t="shared" si="13"/>
        <v>-72557.48000000036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18</v>
      </c>
      <c r="D46" s="132">
        <v>14</v>
      </c>
      <c r="E46" s="132">
        <v>0</v>
      </c>
      <c r="F46" s="61">
        <f>SUM(C46:E46)</f>
        <v>32</v>
      </c>
      <c r="G46" s="132">
        <v>69</v>
      </c>
      <c r="H46" s="49"/>
      <c r="I46" s="132">
        <v>25229.315881792845</v>
      </c>
      <c r="J46" s="132">
        <v>4886.735</v>
      </c>
      <c r="K46" s="132">
        <v>20929.315881792845</v>
      </c>
      <c r="L46" s="132">
        <v>4300</v>
      </c>
      <c r="M46" s="132">
        <v>0</v>
      </c>
      <c r="N46" s="58">
        <f>SUM(K46:M46)</f>
        <v>25229.315881792845</v>
      </c>
      <c r="O46" s="132">
        <v>4886.735</v>
      </c>
      <c r="P46" s="132">
        <v>25794.297631708567</v>
      </c>
      <c r="Q46" s="132">
        <v>20534.42156290894</v>
      </c>
      <c r="R46" s="132">
        <v>2508.69</v>
      </c>
      <c r="S46" s="132">
        <v>0</v>
      </c>
      <c r="T46" s="132">
        <v>0</v>
      </c>
      <c r="U46" s="61">
        <f>SUM(R46:T46)</f>
        <v>2508.69</v>
      </c>
      <c r="V46" s="132">
        <v>2508.69</v>
      </c>
      <c r="W46" s="132">
        <v>0</v>
      </c>
      <c r="X46" s="132">
        <v>0</v>
      </c>
      <c r="Y46" s="61">
        <f>SUM(V46:X46)</f>
        <v>2508.69</v>
      </c>
      <c r="Z46" s="132">
        <v>158.69000000000005</v>
      </c>
      <c r="AA46" s="133">
        <v>158.69000000000005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2</v>
      </c>
      <c r="D47" s="96">
        <v>0</v>
      </c>
      <c r="E47" s="96">
        <v>0</v>
      </c>
      <c r="F47" s="63">
        <f>SUM(C47:E47)</f>
        <v>2</v>
      </c>
      <c r="G47" s="96">
        <v>4</v>
      </c>
      <c r="H47" s="127"/>
      <c r="I47" s="96">
        <v>4831.5599999999995</v>
      </c>
      <c r="J47" s="96">
        <v>0</v>
      </c>
      <c r="K47" s="96">
        <v>4831.5599999999995</v>
      </c>
      <c r="L47" s="96">
        <v>0</v>
      </c>
      <c r="M47" s="96">
        <v>0</v>
      </c>
      <c r="N47" s="77">
        <f>SUM(K47:M47)</f>
        <v>4831.5599999999995</v>
      </c>
      <c r="O47" s="96">
        <v>0</v>
      </c>
      <c r="P47" s="96">
        <v>10168.294514356223</v>
      </c>
      <c r="Q47" s="96">
        <v>6076.681619109577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27</v>
      </c>
      <c r="D48" s="119">
        <v>4</v>
      </c>
      <c r="E48" s="119">
        <v>0</v>
      </c>
      <c r="F48" s="71">
        <f>SUM(C48:E48)</f>
        <v>31</v>
      </c>
      <c r="G48" s="119">
        <v>62</v>
      </c>
      <c r="H48" s="127"/>
      <c r="I48" s="119">
        <v>72357.34178082192</v>
      </c>
      <c r="J48" s="119">
        <v>27459.78564875</v>
      </c>
      <c r="K48" s="119">
        <v>68954.99010047372</v>
      </c>
      <c r="L48" s="119">
        <v>905.1079452054794</v>
      </c>
      <c r="M48" s="119">
        <v>0</v>
      </c>
      <c r="N48" s="83">
        <f>SUM(K48:M48)</f>
        <v>69860.0980456792</v>
      </c>
      <c r="O48" s="119">
        <v>25749.55733133767</v>
      </c>
      <c r="P48" s="119">
        <v>62745.01442301719</v>
      </c>
      <c r="Q48" s="119">
        <v>39617.18133358538</v>
      </c>
      <c r="R48" s="119">
        <v>179295.66</v>
      </c>
      <c r="S48" s="119">
        <v>0</v>
      </c>
      <c r="T48" s="119">
        <v>0</v>
      </c>
      <c r="U48" s="71">
        <f>SUM(R48:T48)</f>
        <v>179295.66</v>
      </c>
      <c r="V48" s="119">
        <v>179295.66</v>
      </c>
      <c r="W48" s="119">
        <v>0</v>
      </c>
      <c r="X48" s="119">
        <v>0</v>
      </c>
      <c r="Y48" s="71">
        <f>SUM(V48:X48)</f>
        <v>179295.66</v>
      </c>
      <c r="Z48" s="119">
        <v>-72716.17000000001</v>
      </c>
      <c r="AA48" s="120">
        <v>-72716.17000000036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41290</v>
      </c>
      <c r="D50" s="15">
        <f aca="true" t="shared" si="15" ref="D50:AL50">D11+D16+D17+D20+D21+D24+D28+D29+D30+D33+D34+D37+D38+D39+D40+D44+D45+D49</f>
        <v>502663</v>
      </c>
      <c r="E50" s="15">
        <f t="shared" si="15"/>
        <v>9432</v>
      </c>
      <c r="F50" s="15">
        <f t="shared" si="15"/>
        <v>553385</v>
      </c>
      <c r="G50" s="15">
        <f t="shared" si="15"/>
        <v>143606</v>
      </c>
      <c r="H50" s="15">
        <f t="shared" si="15"/>
        <v>482987</v>
      </c>
      <c r="I50" s="15">
        <f t="shared" si="15"/>
        <v>9470233.384372104</v>
      </c>
      <c r="J50" s="15">
        <f t="shared" si="15"/>
        <v>1849467.8691066345</v>
      </c>
      <c r="K50" s="15">
        <f t="shared" si="15"/>
        <v>4897237.668742523</v>
      </c>
      <c r="L50" s="15">
        <f t="shared" si="15"/>
        <v>2848168.314828034</v>
      </c>
      <c r="M50" s="15">
        <f t="shared" si="15"/>
        <v>1517987.3785433192</v>
      </c>
      <c r="N50" s="15">
        <f t="shared" si="15"/>
        <v>9263393.362113876</v>
      </c>
      <c r="O50" s="15">
        <f t="shared" si="15"/>
        <v>1791390.1634365548</v>
      </c>
      <c r="P50" s="15">
        <f t="shared" si="15"/>
        <v>9389468.372582033</v>
      </c>
      <c r="Q50" s="15">
        <f t="shared" si="15"/>
        <v>5752189.832451589</v>
      </c>
      <c r="R50" s="15">
        <f t="shared" si="15"/>
        <v>4273110.769895702</v>
      </c>
      <c r="S50" s="15">
        <f t="shared" si="15"/>
        <v>1326651.107611842</v>
      </c>
      <c r="T50" s="15">
        <f t="shared" si="15"/>
        <v>581461.6204663098</v>
      </c>
      <c r="U50" s="15">
        <f t="shared" si="15"/>
        <v>6181223.497973854</v>
      </c>
      <c r="V50" s="15">
        <f t="shared" si="15"/>
        <v>2294969.394025457</v>
      </c>
      <c r="W50" s="15">
        <f t="shared" si="15"/>
        <v>853925.7943227175</v>
      </c>
      <c r="X50" s="15">
        <f t="shared" si="15"/>
        <v>315360.9534022453</v>
      </c>
      <c r="Y50" s="15">
        <f t="shared" si="15"/>
        <v>3464256.1417504204</v>
      </c>
      <c r="Z50" s="15">
        <f t="shared" si="15"/>
        <v>5645672.820891651</v>
      </c>
      <c r="AA50" s="16">
        <f t="shared" si="15"/>
        <v>3212017.4863405833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Ana Doliashvili</cp:lastModifiedBy>
  <cp:lastPrinted>2017-10-18T12:38:28Z</cp:lastPrinted>
  <dcterms:created xsi:type="dcterms:W3CDTF">1996-10-14T23:33:28Z</dcterms:created>
  <dcterms:modified xsi:type="dcterms:W3CDTF">2023-08-11T12:44:59Z</dcterms:modified>
  <cp:category/>
  <cp:version/>
  <cp:contentType/>
  <cp:contentStatus/>
</cp:coreProperties>
</file>