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7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<sst xmlns="http://schemas.openxmlformats.org/spreadsheetml/2006/main" count="330" uniqueCount="245">
  <si>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</si>
  <si>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</si>
  <si>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</si>
  <si>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</si>
  <si>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</si>
  <si>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</si>
  <si>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</si>
  <si>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</si>
  <si>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</si>
  <si>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</si>
  <si>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</si>
  <si>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</si>
  <si>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</si>
  <si>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</si>
  <si>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</si>
  <si>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</si>
  <si>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</si>
  <si>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</si>
  <si>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</si>
  <si>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</si>
  <si>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</si>
  <si>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</si>
  <si>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</si>
  <si>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</si>
  <si>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</si>
  <si>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</si>
  <si>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</si>
  <si>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</si>
  <si>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</si>
  <si>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</si>
  <si>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</si>
  <si>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</si>
  <si>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</si>
  <si>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</si>
  <si>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</si>
  <si>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</si>
  <si>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</si>
  <si>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</si>
  <si>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</si>
  <si>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</si>
  <si>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</si>
  <si>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</si>
  <si>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</si>
  <si>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</si>
  <si>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</si>
  <si>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</si>
  <si>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</si>
  <si>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</si>
  <si>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</si>
  <si>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</si>
  <si>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</si>
  <si>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</si>
  <si>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</si>
  <si>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</si>
  <si>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</si>
  <si>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</si>
  <si>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</si>
  <si>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</si>
  <si>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</si>
  <si>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</si>
  <si>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</si>
  <si>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</si>
  <si>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</si>
  <si>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</si>
  <si>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</si>
  <si>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</si>
  <si>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</si>
  <si>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</si>
  <si>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</si>
  <si>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</si>
  <si>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</si>
  <si>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</si>
  <si>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</si>
  <si>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</si>
  <si>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</si>
  <si>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</si>
  <si>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</si>
  <si>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</si>
  <si>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</si>
  <si>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</si>
  <si>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</si>
  <si>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</si>
  <si>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</si>
  <si>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</si>
  <si>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</si>
  <si>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</si>
  <si>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</si>
  <si>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</si>
  <si>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</si>
  <si>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</si>
  <si>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</si>
  <si>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</si>
  <si>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</si>
  <si>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</si>
  <si>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</si>
  <si>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</si>
  <si>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</si>
  <si>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</si>
  <si>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</si>
  <si>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</si>
  <si>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</si>
  <si>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</si>
  <si>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</si>
  <si>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</si>
  <si>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</si>
  <si>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</si>
  <si>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</si>
  <si>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</si>
  <si>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</si>
  <si>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</si>
  <si>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</si>
  <si>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</si>
  <si>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</si>
  <si>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</si>
  <si>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</si>
  <si>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</si>
  <si>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</si>
  <si>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</si>
  <si>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</si>
  <si>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</si>
  <si>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</si>
  <si>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</si>
  <si>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</si>
  <si>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</si>
  <si>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</si>
  <si>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</si>
  <si>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</si>
  <si>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</si>
  <si>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</si>
  <si>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</si>
  <si>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</si>
  <si>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</si>
  <si>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</si>
  <si>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</si>
  <si>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</si>
  <si>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</si>
  <si>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</si>
  <si>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</si>
  <si>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</si>
  <si>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</si>
  <si>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</si>
  <si>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</si>
  <si>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</si>
  <si>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</si>
  <si>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</si>
  <si>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</si>
  <si>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</si>
  <si>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</si>
  <si>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</si>
  <si>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</si>
  <si>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</si>
  <si>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</si>
  <si>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</si>
  <si>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</si>
  <si>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</si>
  <si>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</si>
  <si>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</si>
  <si>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</si>
  <si>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</si>
  <si>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</si>
  <si>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</si>
  <si>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</si>
  <si>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</si>
  <si>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</si>
  <si>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</si>
  <si>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</si>
  <si>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</si>
  <si>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</si>
  <si>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</si>
  <si>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</si>
  <si>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</si>
  <si>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</si>
  <si>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</si>
  <si>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</si>
  <si>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</si>
  <si>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</si>
  <si>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</si>
  <si>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</si>
  <si>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</si>
  <si>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</si>
  <si>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</si>
  <si>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</si>
  <si>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</si>
  <si>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</si>
  <si>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</si>
  <si>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</si>
  <si>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</si>
  <si>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</si>
  <si>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</si>
  <si>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</si>
  <si>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</si>
  <si>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</si>
  <si>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</si>
  <si>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</si>
  <si>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</si>
  <si>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</si>
  <si>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</si>
  <si>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</si>
  <si>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</si>
  <si>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</si>
  <si>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</si>
  <si>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</si>
  <si>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</si>
  <si>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</si>
  <si>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</si>
  <si>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</si>
  <si>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</si>
  <si>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</si>
  <si>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</si>
  <si>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</si>
  <si>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</si>
  <si>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</si>
  <si>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</si>
  <si>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</si>
  <si>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</si>
  <si>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</si>
  <si>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</si>
  <si>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</si>
  <si>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</si>
  <si>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</si>
  <si>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</si>
  <si>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</si>
  <si>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</si>
  <si>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</si>
  <si>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</si>
  <si>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</si>
  <si>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</si>
  <si>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</si>
  <si>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</si>
  <si>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</si>
  <si>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</si>
  <si>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</si>
  <si>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</si>
  <si>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</si>
  <si>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</si>
  <si>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</si>
  <si>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</si>
  <si>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</si>
  <si>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</si>
  <si>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</si>
  <si>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</si>
  <si>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</si>
  <si>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</si>
  <si>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31/12/2022</t>
  </si>
  <si>
    <t>ანგარიშგების პერიოდი: 01/01/2022 - 31/12/2022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</si>
</sst>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1.12.202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12.2022)%20correct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12.2022)%20correc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243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2027683.458452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7849518.448372075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8293.33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1442225.8084802872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6275047.330395848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2944638.4299955205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30987.899999999994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4832144.612676807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727358.3274018131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294341.7326805829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21940.712960166285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1583641.7847483766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28037821.87616347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12550517.339391917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2890949.8844042523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1212365.677037003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837853.2711511203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1539242.2384298507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19030928.410414144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2292835.2648527743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-3902550.5285754465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9006893.465749327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28037821.87616347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1" activePane="bottomLeft" state="frozen"/>
      <selection pane="topLeft" activeCell="C120" sqref="C120"/>
      <selection pane="bottomLeft" activeCell="J69" sqref="J69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18668576.10219854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7426949.156862774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-229933.4732963842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-163348.55558981525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11308211.863042336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13009825.30760859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5994543.476740029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-2016472.209272878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-1886785.6073310089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225138.5360555555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6660456.692871136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684320.5273736909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5332075.697544891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550451.8574572665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-166206.8771342934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716658.73459156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183951.928410955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-28020.853060902446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475.78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155455.29535005256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-321281.8242162069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239921.61502530053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5571997.312570192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244141.56056308706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-3317.3320000000003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-230010.05999999994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132937.5189239794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143751.68748706652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3825412.6065020254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1461103.4899999998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22370.56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357552.81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153873.59900183452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-347780.1701412648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-452344.2355878658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3450206.2929875804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-3902550.5285754465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12066</v>
      </c>
      <c r="D11" s="90">
        <f t="shared" si="0"/>
        <v>26496</v>
      </c>
      <c r="E11" s="90">
        <f t="shared" si="0"/>
        <v>1623</v>
      </c>
      <c r="F11" s="90">
        <f t="shared" si="0"/>
        <v>40185</v>
      </c>
      <c r="G11" s="90">
        <f t="shared" si="0"/>
        <v>12943</v>
      </c>
      <c r="H11" s="47"/>
      <c r="I11" s="90">
        <f t="shared" si="0"/>
        <v>850318.8494110693</v>
      </c>
      <c r="J11" s="90">
        <f t="shared" si="0"/>
        <v>0</v>
      </c>
      <c r="K11" s="90">
        <f t="shared" si="0"/>
        <v>65341.9674060651</v>
      </c>
      <c r="L11" s="90">
        <f t="shared" si="0"/>
        <v>479370.56643643905</v>
      </c>
      <c r="M11" s="90">
        <f t="shared" si="0"/>
        <v>5739.323614762401</v>
      </c>
      <c r="N11" s="75">
        <f>SUM(N12:N15)</f>
        <v>550451.8574572665</v>
      </c>
      <c r="O11" s="90">
        <f t="shared" si="0"/>
        <v>0</v>
      </c>
      <c r="P11" s="90">
        <f t="shared" si="0"/>
        <v>716658.7322774297</v>
      </c>
      <c r="Q11" s="90">
        <f t="shared" si="0"/>
        <v>716658.7322774297</v>
      </c>
      <c r="R11" s="90">
        <f t="shared" si="0"/>
        <v>74500</v>
      </c>
      <c r="S11" s="90">
        <f t="shared" si="0"/>
        <v>109451.92841095499</v>
      </c>
      <c r="T11" s="90">
        <f t="shared" si="0"/>
        <v>0</v>
      </c>
      <c r="U11" s="66">
        <f t="shared" si="0"/>
        <v>183951.928410955</v>
      </c>
      <c r="V11" s="90">
        <f t="shared" si="0"/>
        <v>74500</v>
      </c>
      <c r="W11" s="90">
        <f t="shared" si="0"/>
        <v>109451.92841095499</v>
      </c>
      <c r="X11" s="90">
        <f t="shared" si="0"/>
        <v>0</v>
      </c>
      <c r="Y11" s="66">
        <f>SUM(Y12:Y15)</f>
        <v>183951.928410955</v>
      </c>
      <c r="Z11" s="90">
        <f t="shared" si="0"/>
        <v>155455.29535005256</v>
      </c>
      <c r="AA11" s="91">
        <f t="shared" si="0"/>
        <v>155455.29535005256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12066</v>
      </c>
      <c r="D12" s="93">
        <v>26496</v>
      </c>
      <c r="E12" s="93">
        <v>1623</v>
      </c>
      <c r="F12" s="62">
        <f>SUM(C12:E12)</f>
        <v>40185</v>
      </c>
      <c r="G12" s="93">
        <v>12943</v>
      </c>
      <c r="H12" s="46"/>
      <c r="I12" s="93">
        <v>850318.8494110693</v>
      </c>
      <c r="J12" s="93">
        <v>0</v>
      </c>
      <c r="K12" s="93">
        <v>65341.9674060651</v>
      </c>
      <c r="L12" s="93">
        <v>479370.56643643905</v>
      </c>
      <c r="M12" s="93">
        <v>5739.323614762401</v>
      </c>
      <c r="N12" s="76">
        <f>SUM(K12:M12)</f>
        <v>550451.8574572665</v>
      </c>
      <c r="O12" s="93">
        <v>0</v>
      </c>
      <c r="P12" s="93">
        <v>716658.7322774297</v>
      </c>
      <c r="Q12" s="93">
        <v>716658.7322774297</v>
      </c>
      <c r="R12" s="93">
        <v>74500</v>
      </c>
      <c r="S12" s="93">
        <v>109451.92841095499</v>
      </c>
      <c r="T12" s="93">
        <v>0</v>
      </c>
      <c r="U12" s="62">
        <f>SUM(R12:T12)</f>
        <v>183951.928410955</v>
      </c>
      <c r="V12" s="93">
        <v>74500</v>
      </c>
      <c r="W12" s="93">
        <v>109451.92841095499</v>
      </c>
      <c r="X12" s="93">
        <v>0</v>
      </c>
      <c r="Y12" s="62">
        <f>SUM(V12:X12)</f>
        <v>183951.928410955</v>
      </c>
      <c r="Z12" s="93">
        <v>155455.29535005256</v>
      </c>
      <c r="AA12" s="94">
        <v>155455.29535005256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8155</v>
      </c>
      <c r="D16" s="102">
        <v>42969</v>
      </c>
      <c r="E16" s="102">
        <v>539</v>
      </c>
      <c r="F16" s="65">
        <f>SUM(C16:E16)</f>
        <v>51663</v>
      </c>
      <c r="G16" s="102">
        <v>9517</v>
      </c>
      <c r="H16" s="47"/>
      <c r="I16" s="102">
        <v>1274031.8062281192</v>
      </c>
      <c r="J16" s="102">
        <v>0</v>
      </c>
      <c r="K16" s="102">
        <v>10590.619384873078</v>
      </c>
      <c r="L16" s="102">
        <v>1261310.3349599782</v>
      </c>
      <c r="M16" s="102">
        <v>1435.5341945595671</v>
      </c>
      <c r="N16" s="79">
        <f>SUM(K16:M16)</f>
        <v>1273336.488539411</v>
      </c>
      <c r="O16" s="102">
        <v>0</v>
      </c>
      <c r="P16" s="102">
        <v>1133412.089542306</v>
      </c>
      <c r="Q16" s="102">
        <v>1133412.089542306</v>
      </c>
      <c r="R16" s="102">
        <v>0</v>
      </c>
      <c r="S16" s="102">
        <v>20623.12</v>
      </c>
      <c r="T16" s="102">
        <v>0</v>
      </c>
      <c r="U16" s="65">
        <f>SUM(R16:T16)</f>
        <v>20623.12</v>
      </c>
      <c r="V16" s="102">
        <v>0</v>
      </c>
      <c r="W16" s="102">
        <v>20623.12</v>
      </c>
      <c r="X16" s="102">
        <v>0</v>
      </c>
      <c r="Y16" s="65">
        <f>SUM(V16:X16)</f>
        <v>20623.12</v>
      </c>
      <c r="Z16" s="102">
        <v>-227.70224578949637</v>
      </c>
      <c r="AA16" s="103">
        <v>-227.70224578949637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8170</v>
      </c>
      <c r="D17" s="90">
        <f>SUM(D18:D19)</f>
        <v>1527</v>
      </c>
      <c r="E17" s="90">
        <f>SUM(E18:E19)</f>
        <v>4161</v>
      </c>
      <c r="F17" s="66">
        <f>SUM(F18:F19)</f>
        <v>13858</v>
      </c>
      <c r="G17" s="90">
        <f>SUM(G18:G19)</f>
        <v>11282</v>
      </c>
      <c r="H17" s="50"/>
      <c r="I17" s="90">
        <f aca="true" t="shared" si="1" ref="I17:AA17">SUM(I18:I19)</f>
        <v>284335.70810384816</v>
      </c>
      <c r="J17" s="90">
        <f t="shared" si="1"/>
        <v>2605.923925419847</v>
      </c>
      <c r="K17" s="90">
        <f t="shared" si="1"/>
        <v>158827.43981618359</v>
      </c>
      <c r="L17" s="90">
        <f t="shared" si="1"/>
        <v>70165.14321689056</v>
      </c>
      <c r="M17" s="90">
        <f t="shared" si="1"/>
        <v>42682.94809293507</v>
      </c>
      <c r="N17" s="75">
        <f t="shared" si="1"/>
        <v>271675.5311260092</v>
      </c>
      <c r="O17" s="90">
        <f t="shared" si="1"/>
        <v>2605.923925419847</v>
      </c>
      <c r="P17" s="90">
        <f t="shared" si="1"/>
        <v>292900.92245770444</v>
      </c>
      <c r="Q17" s="90">
        <f t="shared" si="1"/>
        <v>291308.81003203697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-60.543873824130515</v>
      </c>
      <c r="AA17" s="91">
        <f t="shared" si="1"/>
        <v>-60.543873824130515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7274</v>
      </c>
      <c r="D18" s="105">
        <v>19</v>
      </c>
      <c r="E18" s="105">
        <v>2835</v>
      </c>
      <c r="F18" s="67">
        <f>SUM(C18:E18)</f>
        <v>10128</v>
      </c>
      <c r="G18" s="105">
        <v>8047</v>
      </c>
      <c r="H18" s="49"/>
      <c r="I18" s="105">
        <v>70629.22170382841</v>
      </c>
      <c r="J18" s="105">
        <v>0</v>
      </c>
      <c r="K18" s="105">
        <v>55408.52672359448</v>
      </c>
      <c r="L18" s="105">
        <v>34.05</v>
      </c>
      <c r="M18" s="105">
        <v>14041.197736770695</v>
      </c>
      <c r="N18" s="80">
        <f>SUM(K18:M18)</f>
        <v>69483.77446036518</v>
      </c>
      <c r="O18" s="105">
        <v>0</v>
      </c>
      <c r="P18" s="105">
        <v>69098.1787435748</v>
      </c>
      <c r="Q18" s="105">
        <v>69098.1787435748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-1047.394762747891</v>
      </c>
      <c r="AA18" s="106">
        <v>-1047.394762747891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896</v>
      </c>
      <c r="D19" s="108">
        <v>1508</v>
      </c>
      <c r="E19" s="108">
        <v>1326</v>
      </c>
      <c r="F19" s="68">
        <f>SUM(C19:E19)</f>
        <v>3730</v>
      </c>
      <c r="G19" s="108">
        <v>3235</v>
      </c>
      <c r="H19" s="48"/>
      <c r="I19" s="108">
        <v>213706.48640001973</v>
      </c>
      <c r="J19" s="108">
        <v>2605.923925419847</v>
      </c>
      <c r="K19" s="108">
        <v>103418.91309258911</v>
      </c>
      <c r="L19" s="108">
        <v>70131.09321689056</v>
      </c>
      <c r="M19" s="108">
        <v>28641.750356164375</v>
      </c>
      <c r="N19" s="81">
        <f>SUM(K19:M19)</f>
        <v>202191.75666564403</v>
      </c>
      <c r="O19" s="108">
        <v>2605.923925419847</v>
      </c>
      <c r="P19" s="108">
        <v>223802.74371412964</v>
      </c>
      <c r="Q19" s="108">
        <v>222210.63128846217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986.8508889237605</v>
      </c>
      <c r="AA19" s="109">
        <v>986.8508889237605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19017</v>
      </c>
      <c r="D20" s="111">
        <v>36</v>
      </c>
      <c r="E20" s="111">
        <v>2022</v>
      </c>
      <c r="F20" s="69">
        <f>SUM(C20:E20)</f>
        <v>21075</v>
      </c>
      <c r="G20" s="111">
        <v>14543</v>
      </c>
      <c r="H20" s="47"/>
      <c r="I20" s="111">
        <v>6539540.415641353</v>
      </c>
      <c r="J20" s="111">
        <v>3445287.555564924</v>
      </c>
      <c r="K20" s="111">
        <v>5344198.727137699</v>
      </c>
      <c r="L20" s="111">
        <v>27457.95</v>
      </c>
      <c r="M20" s="111">
        <v>1080980.14813049</v>
      </c>
      <c r="N20" s="82">
        <f>SUM(K20:M20)</f>
        <v>6452636.8252681885</v>
      </c>
      <c r="O20" s="111">
        <v>3167224.5834072544</v>
      </c>
      <c r="P20" s="111">
        <v>6082862.4754460445</v>
      </c>
      <c r="Q20" s="111">
        <v>3041451.2022480248</v>
      </c>
      <c r="R20" s="111">
        <v>5792593.746761974</v>
      </c>
      <c r="S20" s="111">
        <v>10207.647547293942</v>
      </c>
      <c r="T20" s="111">
        <v>761944.2338875562</v>
      </c>
      <c r="U20" s="69">
        <f>SUM(R20:T20)</f>
        <v>6564745.628196824</v>
      </c>
      <c r="V20" s="111">
        <v>2916330.968380991</v>
      </c>
      <c r="W20" s="111">
        <v>5103.823773646971</v>
      </c>
      <c r="X20" s="111">
        <v>380972.1169437781</v>
      </c>
      <c r="Y20" s="69">
        <f>SUM(V20:X20)</f>
        <v>3302406.909098416</v>
      </c>
      <c r="Z20" s="111">
        <v>5805818.353108751</v>
      </c>
      <c r="AA20" s="112">
        <v>3162749.3692085207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1510</v>
      </c>
      <c r="D21" s="90">
        <f t="shared" si="3"/>
        <v>3165</v>
      </c>
      <c r="E21" s="90">
        <f t="shared" si="3"/>
        <v>1336</v>
      </c>
      <c r="F21" s="66">
        <f t="shared" si="3"/>
        <v>6011</v>
      </c>
      <c r="G21" s="90">
        <f t="shared" si="3"/>
        <v>4971</v>
      </c>
      <c r="H21" s="90">
        <f t="shared" si="3"/>
        <v>6011</v>
      </c>
      <c r="I21" s="90">
        <f t="shared" si="3"/>
        <v>5357834.8092502365</v>
      </c>
      <c r="J21" s="90">
        <f t="shared" si="3"/>
        <v>3078469.1697061444</v>
      </c>
      <c r="K21" s="90">
        <f t="shared" si="3"/>
        <v>1337678.0136629296</v>
      </c>
      <c r="L21" s="90">
        <f t="shared" si="3"/>
        <v>2902715.3037442854</v>
      </c>
      <c r="M21" s="90">
        <f t="shared" si="3"/>
        <v>814774.8407671234</v>
      </c>
      <c r="N21" s="75">
        <f t="shared" si="3"/>
        <v>5055168.158174339</v>
      </c>
      <c r="O21" s="90">
        <f t="shared" si="3"/>
        <v>2632377.3362215315</v>
      </c>
      <c r="P21" s="90">
        <f t="shared" si="3"/>
        <v>5221859.483994182</v>
      </c>
      <c r="Q21" s="90">
        <f t="shared" si="3"/>
        <v>2573979.2961418587</v>
      </c>
      <c r="R21" s="90">
        <f t="shared" si="3"/>
        <v>1275375.2171155282</v>
      </c>
      <c r="S21" s="90">
        <f t="shared" si="3"/>
        <v>2750858.0446830764</v>
      </c>
      <c r="T21" s="90">
        <f t="shared" si="3"/>
        <v>816274.7382013956</v>
      </c>
      <c r="U21" s="66">
        <f t="shared" si="3"/>
        <v>4842508</v>
      </c>
      <c r="V21" s="90">
        <f t="shared" si="3"/>
        <v>642918.0852421052</v>
      </c>
      <c r="W21" s="90">
        <f t="shared" si="3"/>
        <v>1436873.9463937818</v>
      </c>
      <c r="X21" s="90">
        <f t="shared" si="3"/>
        <v>458771.625660544</v>
      </c>
      <c r="Y21" s="66">
        <f t="shared" si="3"/>
        <v>2538563.6572964313</v>
      </c>
      <c r="Z21" s="90">
        <f t="shared" si="3"/>
        <v>4735987.866731187</v>
      </c>
      <c r="AA21" s="91">
        <f t="shared" si="3"/>
        <v>2320311.384605749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1510</v>
      </c>
      <c r="D22" s="93">
        <v>3165</v>
      </c>
      <c r="E22" s="93">
        <v>1336</v>
      </c>
      <c r="F22" s="62">
        <f>SUM(C22:E22)</f>
        <v>6011</v>
      </c>
      <c r="G22" s="93">
        <v>4971</v>
      </c>
      <c r="H22" s="93">
        <v>6011</v>
      </c>
      <c r="I22" s="93">
        <v>5357834.8092502365</v>
      </c>
      <c r="J22" s="93">
        <v>3078469.1697061444</v>
      </c>
      <c r="K22" s="93">
        <v>1337678.0136629296</v>
      </c>
      <c r="L22" s="93">
        <v>2902715.3037442854</v>
      </c>
      <c r="M22" s="93">
        <v>814774.8407671234</v>
      </c>
      <c r="N22" s="76">
        <f>SUM(K22:M22)</f>
        <v>5055168.158174339</v>
      </c>
      <c r="O22" s="93">
        <v>2632377.3362215315</v>
      </c>
      <c r="P22" s="93">
        <v>5221859.483994182</v>
      </c>
      <c r="Q22" s="93">
        <v>2573979.2961418587</v>
      </c>
      <c r="R22" s="93">
        <v>1275375.2171155282</v>
      </c>
      <c r="S22" s="93">
        <v>2750858.0446830764</v>
      </c>
      <c r="T22" s="93">
        <v>816274.7382013956</v>
      </c>
      <c r="U22" s="62">
        <f>SUM(R22:T22)</f>
        <v>4842508</v>
      </c>
      <c r="V22" s="93">
        <v>642918.0852421052</v>
      </c>
      <c r="W22" s="93">
        <v>1436873.9463937818</v>
      </c>
      <c r="X22" s="93">
        <v>458771.625660544</v>
      </c>
      <c r="Y22" s="62">
        <f>SUM(V22:X22)</f>
        <v>2538563.6572964313</v>
      </c>
      <c r="Z22" s="93">
        <v>4735987.866731187</v>
      </c>
      <c r="AA22" s="94">
        <v>2320311.384605749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11078</v>
      </c>
      <c r="D24" s="114">
        <f t="shared" si="5"/>
        <v>917727</v>
      </c>
      <c r="E24" s="114">
        <f t="shared" si="5"/>
        <v>1350</v>
      </c>
      <c r="F24" s="70">
        <f t="shared" si="5"/>
        <v>930155</v>
      </c>
      <c r="G24" s="114">
        <f t="shared" si="5"/>
        <v>84719</v>
      </c>
      <c r="H24" s="114">
        <f t="shared" si="5"/>
        <v>930144</v>
      </c>
      <c r="I24" s="114">
        <f t="shared" si="5"/>
        <v>3114781.2916155206</v>
      </c>
      <c r="J24" s="114">
        <f t="shared" si="5"/>
        <v>40506.000621428575</v>
      </c>
      <c r="K24" s="114">
        <f t="shared" si="5"/>
        <v>307903.98104460916</v>
      </c>
      <c r="L24" s="114">
        <f t="shared" si="5"/>
        <v>2652364.4783605784</v>
      </c>
      <c r="M24" s="114">
        <f t="shared" si="5"/>
        <v>121452.91789041126</v>
      </c>
      <c r="N24" s="15">
        <f t="shared" si="5"/>
        <v>3081721.3772955984</v>
      </c>
      <c r="O24" s="114">
        <f t="shared" si="5"/>
        <v>40506.000621428575</v>
      </c>
      <c r="P24" s="114">
        <f t="shared" si="5"/>
        <v>3028122.404994433</v>
      </c>
      <c r="Q24" s="114">
        <f t="shared" si="5"/>
        <v>2992072.1773630073</v>
      </c>
      <c r="R24" s="114">
        <f t="shared" si="5"/>
        <v>235755.74277777778</v>
      </c>
      <c r="S24" s="114">
        <f t="shared" si="5"/>
        <v>646301.476633987</v>
      </c>
      <c r="T24" s="114">
        <f t="shared" si="5"/>
        <v>77659.75</v>
      </c>
      <c r="U24" s="70">
        <f t="shared" si="5"/>
        <v>959716.9694117649</v>
      </c>
      <c r="V24" s="114">
        <f t="shared" si="5"/>
        <v>215180.6361111111</v>
      </c>
      <c r="W24" s="114">
        <f t="shared" si="5"/>
        <v>646301.476633987</v>
      </c>
      <c r="X24" s="114">
        <f t="shared" si="5"/>
        <v>77659.75</v>
      </c>
      <c r="Y24" s="70">
        <f t="shared" si="5"/>
        <v>939141.8627450982</v>
      </c>
      <c r="Z24" s="114">
        <f t="shared" si="5"/>
        <v>933383.5304974769</v>
      </c>
      <c r="AA24" s="115">
        <f t="shared" si="5"/>
        <v>983807.5424409771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9540</v>
      </c>
      <c r="D25" s="93">
        <v>914631</v>
      </c>
      <c r="E25" s="93">
        <v>0</v>
      </c>
      <c r="F25" s="62">
        <f>SUM(C25:E25)</f>
        <v>924171</v>
      </c>
      <c r="G25" s="93">
        <v>79538</v>
      </c>
      <c r="H25" s="93">
        <v>924171</v>
      </c>
      <c r="I25" s="93">
        <v>2333862.611111113</v>
      </c>
      <c r="J25" s="93">
        <v>0</v>
      </c>
      <c r="K25" s="93">
        <v>71126.44444444451</v>
      </c>
      <c r="L25" s="93">
        <v>2262736.166666669</v>
      </c>
      <c r="M25" s="93">
        <v>0</v>
      </c>
      <c r="N25" s="76">
        <f>SUM(K25:M25)</f>
        <v>2333862.6111111133</v>
      </c>
      <c r="O25" s="93">
        <v>0</v>
      </c>
      <c r="P25" s="93">
        <v>2242967.6375819845</v>
      </c>
      <c r="Q25" s="93">
        <v>2242967.6375819845</v>
      </c>
      <c r="R25" s="93">
        <v>8063.802777777784</v>
      </c>
      <c r="S25" s="93">
        <v>234632.8866339871</v>
      </c>
      <c r="T25" s="93">
        <v>0</v>
      </c>
      <c r="U25" s="62">
        <f>SUM(R25:T25)</f>
        <v>242696.68941176488</v>
      </c>
      <c r="V25" s="93">
        <v>8063.802777777784</v>
      </c>
      <c r="W25" s="93">
        <v>234632.8866339871</v>
      </c>
      <c r="X25" s="93">
        <v>0</v>
      </c>
      <c r="Y25" s="62">
        <f>SUM(V25:X25)</f>
        <v>242696.68941176488</v>
      </c>
      <c r="Z25" s="93">
        <v>352546.4900228761</v>
      </c>
      <c r="AA25" s="94">
        <v>352546.4900228761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1528</v>
      </c>
      <c r="D26" s="129">
        <v>3095</v>
      </c>
      <c r="E26" s="129">
        <v>1350</v>
      </c>
      <c r="F26" s="60">
        <f>SUM(C26:E26)</f>
        <v>5973</v>
      </c>
      <c r="G26" s="129">
        <v>5170</v>
      </c>
      <c r="H26" s="129">
        <v>5973</v>
      </c>
      <c r="I26" s="129">
        <v>716755.7305044074</v>
      </c>
      <c r="J26" s="129">
        <v>0</v>
      </c>
      <c r="K26" s="129">
        <v>176778.28660016463</v>
      </c>
      <c r="L26" s="129">
        <v>385464.6116939093</v>
      </c>
      <c r="M26" s="129">
        <v>121452.91789041126</v>
      </c>
      <c r="N26" s="57">
        <f>SUM(K26:M26)</f>
        <v>683695.8161844851</v>
      </c>
      <c r="O26" s="129">
        <v>0</v>
      </c>
      <c r="P26" s="129">
        <v>726011.3084788341</v>
      </c>
      <c r="Q26" s="129">
        <v>726011.3084788341</v>
      </c>
      <c r="R26" s="129">
        <v>119468.55</v>
      </c>
      <c r="S26" s="129">
        <v>411668.58999999997</v>
      </c>
      <c r="T26" s="129">
        <v>77659.75</v>
      </c>
      <c r="U26" s="60">
        <f>SUM(R26:T26)</f>
        <v>608796.89</v>
      </c>
      <c r="V26" s="129">
        <v>119468.55</v>
      </c>
      <c r="W26" s="129">
        <v>411668.58999999997</v>
      </c>
      <c r="X26" s="129">
        <v>77659.75</v>
      </c>
      <c r="Y26" s="60">
        <f>SUM(V26:X26)</f>
        <v>608796.89</v>
      </c>
      <c r="Z26" s="129">
        <v>589167.2918966722</v>
      </c>
      <c r="AA26" s="130">
        <v>589167.2918966722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10</v>
      </c>
      <c r="D27" s="119">
        <v>1</v>
      </c>
      <c r="E27" s="119">
        <v>0</v>
      </c>
      <c r="F27" s="71">
        <f>SUM(C27:E27)</f>
        <v>11</v>
      </c>
      <c r="G27" s="119">
        <v>11</v>
      </c>
      <c r="H27" s="48"/>
      <c r="I27" s="119">
        <v>64162.95000000001</v>
      </c>
      <c r="J27" s="119">
        <v>40506.000621428575</v>
      </c>
      <c r="K27" s="119">
        <v>59999.250000000015</v>
      </c>
      <c r="L27" s="119">
        <v>4163.7</v>
      </c>
      <c r="M27" s="119">
        <v>0</v>
      </c>
      <c r="N27" s="83">
        <f>SUM(K27:M27)</f>
        <v>64162.95000000001</v>
      </c>
      <c r="O27" s="119">
        <v>40506.000621428575</v>
      </c>
      <c r="P27" s="119">
        <v>59143.45893361434</v>
      </c>
      <c r="Q27" s="119">
        <v>23093.231302188775</v>
      </c>
      <c r="R27" s="119">
        <v>108223.39</v>
      </c>
      <c r="S27" s="119">
        <v>0</v>
      </c>
      <c r="T27" s="119">
        <v>0</v>
      </c>
      <c r="U27" s="71">
        <f>SUM(R27:T27)</f>
        <v>108223.39</v>
      </c>
      <c r="V27" s="119">
        <v>87648.2833333333</v>
      </c>
      <c r="W27" s="119">
        <v>0</v>
      </c>
      <c r="X27" s="119">
        <v>0</v>
      </c>
      <c r="Y27" s="71">
        <f>SUM(V27:X27)</f>
        <v>87648.2833333333</v>
      </c>
      <c r="Z27" s="119">
        <v>-8330.251422071418</v>
      </c>
      <c r="AA27" s="120">
        <v>42093.76052142882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0</v>
      </c>
      <c r="F29" s="72">
        <f>SUM(C29:E29)</f>
        <v>1</v>
      </c>
      <c r="G29" s="14">
        <v>1</v>
      </c>
      <c r="H29" s="52">
        <v>1</v>
      </c>
      <c r="I29" s="14">
        <v>102816.476</v>
      </c>
      <c r="J29" s="14">
        <v>93207.84464557252</v>
      </c>
      <c r="K29" s="14">
        <v>102816.476</v>
      </c>
      <c r="L29" s="14">
        <v>0</v>
      </c>
      <c r="M29" s="14">
        <v>0</v>
      </c>
      <c r="N29" s="84">
        <f>SUM(K29:M29)</f>
        <v>102816.476</v>
      </c>
      <c r="O29" s="14">
        <v>93207.84464557252</v>
      </c>
      <c r="P29" s="14">
        <v>62816.641501369864</v>
      </c>
      <c r="Q29" s="14">
        <v>5870.478882294046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480.43156772137377</v>
      </c>
      <c r="AA29" s="23">
        <v>480.43156772137377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1</v>
      </c>
      <c r="D30" s="114">
        <f>SUM(D31:D32)</f>
        <v>0</v>
      </c>
      <c r="E30" s="114">
        <f>SUM(E31:E32)</f>
        <v>0</v>
      </c>
      <c r="F30" s="70">
        <f>SUM(F31:F32)</f>
        <v>1</v>
      </c>
      <c r="G30" s="114">
        <f>SUM(G31:G32)</f>
        <v>1</v>
      </c>
      <c r="H30" s="47"/>
      <c r="I30" s="114">
        <f aca="true" t="shared" si="7" ref="I30:AA30">SUM(I31:I32)</f>
        <v>46457.6</v>
      </c>
      <c r="J30" s="114">
        <f t="shared" si="7"/>
        <v>42115.94222900763</v>
      </c>
      <c r="K30" s="114">
        <f t="shared" si="7"/>
        <v>46457.6</v>
      </c>
      <c r="L30" s="114">
        <f t="shared" si="7"/>
        <v>0</v>
      </c>
      <c r="M30" s="114">
        <f t="shared" si="7"/>
        <v>0</v>
      </c>
      <c r="N30" s="15">
        <f t="shared" si="7"/>
        <v>46457.6</v>
      </c>
      <c r="O30" s="114">
        <f t="shared" si="7"/>
        <v>42115.94222900763</v>
      </c>
      <c r="P30" s="114">
        <f t="shared" si="7"/>
        <v>28383.684383561646</v>
      </c>
      <c r="Q30" s="114">
        <f t="shared" si="7"/>
        <v>2652.574473784378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-883529.5290794503</v>
      </c>
      <c r="AA30" s="115">
        <f t="shared" si="7"/>
        <v>217.0828885496594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1</v>
      </c>
      <c r="D32" s="135">
        <v>0</v>
      </c>
      <c r="E32" s="135">
        <v>0</v>
      </c>
      <c r="F32" s="59">
        <f>SUM(C32:E32)</f>
        <v>1</v>
      </c>
      <c r="G32" s="135">
        <v>1</v>
      </c>
      <c r="H32" s="127"/>
      <c r="I32" s="135">
        <v>46457.6</v>
      </c>
      <c r="J32" s="135">
        <v>42115.94222900763</v>
      </c>
      <c r="K32" s="135">
        <v>46457.6</v>
      </c>
      <c r="L32" s="135">
        <v>0</v>
      </c>
      <c r="M32" s="135">
        <v>0</v>
      </c>
      <c r="N32" s="56">
        <f>SUM(K32:M32)</f>
        <v>46457.6</v>
      </c>
      <c r="O32" s="135">
        <v>42115.94222900763</v>
      </c>
      <c r="P32" s="135">
        <v>28383.684383561646</v>
      </c>
      <c r="Q32" s="135">
        <v>2652.574473784378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-883529.5290794503</v>
      </c>
      <c r="AA32" s="136">
        <v>217.0828885496594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3234</v>
      </c>
      <c r="D37" s="117">
        <v>63</v>
      </c>
      <c r="E37" s="117">
        <v>70</v>
      </c>
      <c r="F37" s="73">
        <f>SUM(C37:E37)</f>
        <v>3367</v>
      </c>
      <c r="G37" s="117">
        <v>1741</v>
      </c>
      <c r="H37" s="50"/>
      <c r="I37" s="117">
        <v>434835.40670146846</v>
      </c>
      <c r="J37" s="117">
        <v>248120.98910800111</v>
      </c>
      <c r="K37" s="117">
        <v>423553.538201468</v>
      </c>
      <c r="L37" s="117">
        <v>8087.988500000002</v>
      </c>
      <c r="M37" s="117">
        <v>3193.880000000001</v>
      </c>
      <c r="N37" s="85">
        <f>SUM(K37:M37)</f>
        <v>434835.406701468</v>
      </c>
      <c r="O37" s="117">
        <v>248120.98910800111</v>
      </c>
      <c r="P37" s="117">
        <v>520038.9415448292</v>
      </c>
      <c r="Q37" s="117">
        <v>227047.9618053276</v>
      </c>
      <c r="R37" s="117">
        <v>51862.28999999999</v>
      </c>
      <c r="S37" s="117">
        <v>0</v>
      </c>
      <c r="T37" s="117">
        <v>0</v>
      </c>
      <c r="U37" s="73">
        <f>SUM(R37:T37)</f>
        <v>51862.28999999999</v>
      </c>
      <c r="V37" s="117">
        <v>38754.575089184356</v>
      </c>
      <c r="W37" s="117">
        <v>0</v>
      </c>
      <c r="X37" s="117">
        <v>0</v>
      </c>
      <c r="Y37" s="73">
        <f>SUM(V37:X37)</f>
        <v>38754.575089184356</v>
      </c>
      <c r="Z37" s="117">
        <v>58732.7112502747</v>
      </c>
      <c r="AA37" s="118">
        <v>50229.98173343256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341</v>
      </c>
      <c r="D38" s="111">
        <v>5455</v>
      </c>
      <c r="E38" s="111">
        <v>2</v>
      </c>
      <c r="F38" s="69">
        <f>SUM(C38:E38)</f>
        <v>5798</v>
      </c>
      <c r="G38" s="111">
        <v>2691</v>
      </c>
      <c r="H38" s="51"/>
      <c r="I38" s="111">
        <v>1053706.8976250822</v>
      </c>
      <c r="J38" s="111">
        <v>536751.4267606377</v>
      </c>
      <c r="K38" s="111">
        <v>481744.7779239125</v>
      </c>
      <c r="L38" s="111">
        <v>386979.68742283207</v>
      </c>
      <c r="M38" s="111">
        <v>16703.86</v>
      </c>
      <c r="N38" s="82">
        <f>SUM(K38:M38)</f>
        <v>885428.3253467445</v>
      </c>
      <c r="O38" s="111">
        <v>486236.18768754904</v>
      </c>
      <c r="P38" s="111">
        <v>1035391.5787902413</v>
      </c>
      <c r="Q38" s="111">
        <v>461141.2507216687</v>
      </c>
      <c r="R38" s="111">
        <v>108748.13</v>
      </c>
      <c r="S38" s="111">
        <v>363698.83</v>
      </c>
      <c r="T38" s="111">
        <v>0</v>
      </c>
      <c r="U38" s="69">
        <f>SUM(R38:T38)</f>
        <v>472446.96</v>
      </c>
      <c r="V38" s="111">
        <v>31969.05563943056</v>
      </c>
      <c r="W38" s="111">
        <v>115581.91100000014</v>
      </c>
      <c r="X38" s="111">
        <v>0</v>
      </c>
      <c r="Y38" s="69">
        <f>SUM(V38:X38)</f>
        <v>147550.9666394307</v>
      </c>
      <c r="Z38" s="111">
        <v>415658.82541868935</v>
      </c>
      <c r="AA38" s="112">
        <v>-72207.46735932083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37</v>
      </c>
      <c r="D39" s="111">
        <v>12358</v>
      </c>
      <c r="E39" s="111">
        <v>0</v>
      </c>
      <c r="F39" s="69">
        <f>SUM(C39:E39)</f>
        <v>12395</v>
      </c>
      <c r="G39" s="111">
        <v>8802</v>
      </c>
      <c r="H39" s="51"/>
      <c r="I39" s="111">
        <v>588605.2931129631</v>
      </c>
      <c r="J39" s="111">
        <v>407216.51249999995</v>
      </c>
      <c r="K39" s="111">
        <v>410494.38249999995</v>
      </c>
      <c r="L39" s="111">
        <v>132720.41827421368</v>
      </c>
      <c r="M39" s="111">
        <v>0</v>
      </c>
      <c r="N39" s="82">
        <f>SUM(K39:M39)</f>
        <v>543214.8007742136</v>
      </c>
      <c r="O39" s="111">
        <v>407216.51249999995</v>
      </c>
      <c r="P39" s="111">
        <v>1012193.4086518518</v>
      </c>
      <c r="Q39" s="111">
        <v>378698.97284763004</v>
      </c>
      <c r="R39" s="111">
        <v>0</v>
      </c>
      <c r="S39" s="111">
        <v>5180.65</v>
      </c>
      <c r="T39" s="111">
        <v>0</v>
      </c>
      <c r="U39" s="69">
        <f>SUM(R39:T39)</f>
        <v>5180.65</v>
      </c>
      <c r="V39" s="111">
        <v>0</v>
      </c>
      <c r="W39" s="111">
        <v>5180.65</v>
      </c>
      <c r="X39" s="111">
        <v>0</v>
      </c>
      <c r="Y39" s="69">
        <f>SUM(V39:X39)</f>
        <v>5180.65</v>
      </c>
      <c r="Z39" s="111">
        <v>-24496.51802428909</v>
      </c>
      <c r="AA39" s="112">
        <v>-24496.51802428909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767</v>
      </c>
      <c r="D40" s="90">
        <f>SUM(D41:D43)</f>
        <v>16</v>
      </c>
      <c r="E40" s="90">
        <f>SUM(E41:E43)</f>
        <v>0</v>
      </c>
      <c r="F40" s="66">
        <f>SUM(F41:F43)</f>
        <v>783</v>
      </c>
      <c r="G40" s="90">
        <f>SUM(G41:G43)</f>
        <v>207</v>
      </c>
      <c r="H40" s="51"/>
      <c r="I40" s="90">
        <f aca="true" t="shared" si="11" ref="I40:AA40">SUM(I41:I43)</f>
        <v>279985.76171313465</v>
      </c>
      <c r="J40" s="90">
        <f t="shared" si="11"/>
        <v>218747.04327680485</v>
      </c>
      <c r="K40" s="90">
        <f t="shared" si="11"/>
        <v>278185.50493482524</v>
      </c>
      <c r="L40" s="90">
        <f t="shared" si="11"/>
        <v>1800</v>
      </c>
      <c r="M40" s="90">
        <f t="shared" si="11"/>
        <v>0</v>
      </c>
      <c r="N40" s="75">
        <f t="shared" si="11"/>
        <v>279985.50493482524</v>
      </c>
      <c r="O40" s="90">
        <f t="shared" si="11"/>
        <v>218746.83990838382</v>
      </c>
      <c r="P40" s="90">
        <f t="shared" si="11"/>
        <v>265237.10382003704</v>
      </c>
      <c r="Q40" s="90">
        <f t="shared" si="11"/>
        <v>59985.3695481184</v>
      </c>
      <c r="R40" s="90">
        <f t="shared" si="11"/>
        <v>87102</v>
      </c>
      <c r="S40" s="90">
        <f t="shared" si="11"/>
        <v>0</v>
      </c>
      <c r="T40" s="90">
        <f t="shared" si="11"/>
        <v>0</v>
      </c>
      <c r="U40" s="66">
        <f t="shared" si="11"/>
        <v>87102</v>
      </c>
      <c r="V40" s="90">
        <f t="shared" si="11"/>
        <v>17420.399999999994</v>
      </c>
      <c r="W40" s="90">
        <f t="shared" si="11"/>
        <v>0</v>
      </c>
      <c r="X40" s="90">
        <f t="shared" si="11"/>
        <v>0</v>
      </c>
      <c r="Y40" s="66">
        <f t="shared" si="11"/>
        <v>17420.399999999994</v>
      </c>
      <c r="Z40" s="90">
        <f t="shared" si="11"/>
        <v>12013.045624762137</v>
      </c>
      <c r="AA40" s="91">
        <f t="shared" si="11"/>
        <v>2686.645624762135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0</v>
      </c>
      <c r="H41" s="49"/>
      <c r="I41" s="122">
        <v>100</v>
      </c>
      <c r="J41" s="122">
        <v>79.2</v>
      </c>
      <c r="K41" s="122">
        <v>100</v>
      </c>
      <c r="L41" s="122">
        <v>0</v>
      </c>
      <c r="M41" s="122">
        <v>0</v>
      </c>
      <c r="N41" s="86">
        <f>SUM(K41:M41)</f>
        <v>100</v>
      </c>
      <c r="O41" s="122">
        <v>79.2</v>
      </c>
      <c r="P41" s="122">
        <v>231.16427432216906</v>
      </c>
      <c r="Q41" s="122">
        <v>48.082169059011164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-4.16</v>
      </c>
      <c r="AA41" s="123">
        <v>-4.16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758</v>
      </c>
      <c r="D42" s="129">
        <v>16</v>
      </c>
      <c r="E42" s="129">
        <v>0</v>
      </c>
      <c r="F42" s="60">
        <f>SUM(C42:E42)</f>
        <v>774</v>
      </c>
      <c r="G42" s="129">
        <v>203</v>
      </c>
      <c r="H42" s="127"/>
      <c r="I42" s="129">
        <v>258381.73931313463</v>
      </c>
      <c r="J42" s="129">
        <v>201636.65753600484</v>
      </c>
      <c r="K42" s="129">
        <v>256581.48253482522</v>
      </c>
      <c r="L42" s="129">
        <v>1800</v>
      </c>
      <c r="M42" s="129">
        <v>0</v>
      </c>
      <c r="N42" s="57">
        <f>SUM(K42:M42)</f>
        <v>258381.48253482522</v>
      </c>
      <c r="O42" s="129">
        <v>201636.4541675838</v>
      </c>
      <c r="P42" s="129">
        <v>241508.31496596063</v>
      </c>
      <c r="Q42" s="129">
        <v>55049.78146647051</v>
      </c>
      <c r="R42" s="129">
        <v>87102</v>
      </c>
      <c r="S42" s="129">
        <v>0</v>
      </c>
      <c r="T42" s="129">
        <v>0</v>
      </c>
      <c r="U42" s="60">
        <f>SUM(R42:T42)</f>
        <v>87102</v>
      </c>
      <c r="V42" s="129">
        <v>17420.399999999994</v>
      </c>
      <c r="W42" s="129">
        <v>0</v>
      </c>
      <c r="X42" s="129">
        <v>0</v>
      </c>
      <c r="Y42" s="60">
        <f>SUM(V42:X42)</f>
        <v>17420.399999999994</v>
      </c>
      <c r="Z42" s="129">
        <v>12087.609818362136</v>
      </c>
      <c r="AA42" s="130">
        <v>2761.2098183621347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8</v>
      </c>
      <c r="D43" s="119">
        <v>0</v>
      </c>
      <c r="E43" s="119">
        <v>0</v>
      </c>
      <c r="F43" s="71">
        <f>SUM(C43:E43)</f>
        <v>8</v>
      </c>
      <c r="G43" s="119">
        <v>4</v>
      </c>
      <c r="H43" s="48"/>
      <c r="I43" s="119">
        <v>21504.0224</v>
      </c>
      <c r="J43" s="119">
        <v>17031.1857408</v>
      </c>
      <c r="K43" s="119">
        <v>21504.0224</v>
      </c>
      <c r="L43" s="119">
        <v>0</v>
      </c>
      <c r="M43" s="119">
        <v>0</v>
      </c>
      <c r="N43" s="83">
        <f>SUM(K43:M43)</f>
        <v>21504.0224</v>
      </c>
      <c r="O43" s="119">
        <v>17031.1857408</v>
      </c>
      <c r="P43" s="119">
        <v>23497.624579754247</v>
      </c>
      <c r="Q43" s="119">
        <v>4887.505912588884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-70.40419359999981</v>
      </c>
      <c r="AA43" s="120">
        <v>-70.40419359999981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105</v>
      </c>
      <c r="D45" s="114">
        <f>SUM(D46:D48)</f>
        <v>75</v>
      </c>
      <c r="E45" s="114">
        <f>SUM(E46:E48)</f>
        <v>0</v>
      </c>
      <c r="F45" s="70">
        <f>SUM(F46:F48)</f>
        <v>180</v>
      </c>
      <c r="G45" s="114">
        <f>SUM(G46:G48)</f>
        <v>164</v>
      </c>
      <c r="H45" s="51"/>
      <c r="I45" s="114">
        <f aca="true" t="shared" si="13" ref="I45:AA45">SUM(I46:I48)</f>
        <v>241472.86857808218</v>
      </c>
      <c r="J45" s="114">
        <f t="shared" si="13"/>
        <v>88590.996608625</v>
      </c>
      <c r="K45" s="114">
        <f t="shared" si="13"/>
        <v>227478.75994794516</v>
      </c>
      <c r="L45" s="114">
        <f t="shared" si="13"/>
        <v>13820.84808980213</v>
      </c>
      <c r="M45" s="114">
        <f t="shared" si="13"/>
        <v>0</v>
      </c>
      <c r="N45" s="15">
        <f t="shared" si="13"/>
        <v>241299.6080377473</v>
      </c>
      <c r="O45" s="114">
        <f t="shared" si="13"/>
        <v>88590.996608625</v>
      </c>
      <c r="P45" s="114">
        <f t="shared" si="13"/>
        <v>215290.8403683673</v>
      </c>
      <c r="Q45" s="114">
        <f t="shared" si="13"/>
        <v>140591.67943628383</v>
      </c>
      <c r="R45" s="114">
        <f t="shared" si="13"/>
        <v>5639.69</v>
      </c>
      <c r="S45" s="114">
        <f t="shared" si="13"/>
        <v>0</v>
      </c>
      <c r="T45" s="114">
        <f t="shared" si="13"/>
        <v>0</v>
      </c>
      <c r="U45" s="70">
        <f t="shared" si="13"/>
        <v>5639.69</v>
      </c>
      <c r="V45" s="114">
        <f t="shared" si="13"/>
        <v>5639.69</v>
      </c>
      <c r="W45" s="114">
        <f t="shared" si="13"/>
        <v>0</v>
      </c>
      <c r="X45" s="114">
        <f t="shared" si="13"/>
        <v>0</v>
      </c>
      <c r="Y45" s="70">
        <f t="shared" si="13"/>
        <v>5639.69</v>
      </c>
      <c r="Z45" s="114">
        <f t="shared" si="13"/>
        <v>-345208.2986953533</v>
      </c>
      <c r="AA45" s="115">
        <f t="shared" si="13"/>
        <v>236966.48630464703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48</v>
      </c>
      <c r="D46" s="132">
        <v>27</v>
      </c>
      <c r="E46" s="132">
        <v>0</v>
      </c>
      <c r="F46" s="61">
        <f>SUM(C46:E46)</f>
        <v>75</v>
      </c>
      <c r="G46" s="132">
        <v>74</v>
      </c>
      <c r="H46" s="49"/>
      <c r="I46" s="132">
        <v>55850.63917808219</v>
      </c>
      <c r="J46" s="132">
        <v>11049.998827</v>
      </c>
      <c r="K46" s="132">
        <v>49856.9405479452</v>
      </c>
      <c r="L46" s="132">
        <v>5900</v>
      </c>
      <c r="M46" s="132">
        <v>0</v>
      </c>
      <c r="N46" s="58">
        <f>SUM(K46:M46)</f>
        <v>55756.9405479452</v>
      </c>
      <c r="O46" s="132">
        <v>11049.998827</v>
      </c>
      <c r="P46" s="132">
        <v>59320.61633382511</v>
      </c>
      <c r="Q46" s="132">
        <v>46090.95882674895</v>
      </c>
      <c r="R46" s="132">
        <v>5639.69</v>
      </c>
      <c r="S46" s="132">
        <v>0</v>
      </c>
      <c r="T46" s="132">
        <v>0</v>
      </c>
      <c r="U46" s="61">
        <f>SUM(R46:T46)</f>
        <v>5639.69</v>
      </c>
      <c r="V46" s="132">
        <v>5639.69</v>
      </c>
      <c r="W46" s="132">
        <v>0</v>
      </c>
      <c r="X46" s="132">
        <v>0</v>
      </c>
      <c r="Y46" s="61">
        <f>SUM(V46:X46)</f>
        <v>5639.69</v>
      </c>
      <c r="Z46" s="132">
        <v>-20507.41127084922</v>
      </c>
      <c r="AA46" s="133">
        <v>4837.588729150779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9</v>
      </c>
      <c r="D47" s="96">
        <v>0</v>
      </c>
      <c r="E47" s="96">
        <v>0</v>
      </c>
      <c r="F47" s="63">
        <f>SUM(C47:E47)</f>
        <v>9</v>
      </c>
      <c r="G47" s="96">
        <v>4</v>
      </c>
      <c r="H47" s="127"/>
      <c r="I47" s="96">
        <v>40249.5844</v>
      </c>
      <c r="J47" s="96">
        <v>19791.410282875004</v>
      </c>
      <c r="K47" s="96">
        <v>40249.5844</v>
      </c>
      <c r="L47" s="96">
        <v>0</v>
      </c>
      <c r="M47" s="96">
        <v>0</v>
      </c>
      <c r="N47" s="77">
        <f>SUM(K47:M47)</f>
        <v>40249.5844</v>
      </c>
      <c r="O47" s="96">
        <v>19791.410282875004</v>
      </c>
      <c r="P47" s="96">
        <v>25875.44535788825</v>
      </c>
      <c r="Q47" s="96">
        <v>13833.269095284813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587.1492558562499</v>
      </c>
      <c r="AA47" s="97">
        <v>587.1492558562499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48</v>
      </c>
      <c r="D48" s="119">
        <v>48</v>
      </c>
      <c r="E48" s="119">
        <v>0</v>
      </c>
      <c r="F48" s="71">
        <f>SUM(C48:E48)</f>
        <v>96</v>
      </c>
      <c r="G48" s="119">
        <v>86</v>
      </c>
      <c r="H48" s="127"/>
      <c r="I48" s="119">
        <v>145372.645</v>
      </c>
      <c r="J48" s="119">
        <v>57749.58749875</v>
      </c>
      <c r="K48" s="119">
        <v>137372.23499999996</v>
      </c>
      <c r="L48" s="119">
        <v>7920.848089802131</v>
      </c>
      <c r="M48" s="119">
        <v>0</v>
      </c>
      <c r="N48" s="83">
        <f>SUM(K48:M48)</f>
        <v>145293.0830898021</v>
      </c>
      <c r="O48" s="119">
        <v>57749.58749875</v>
      </c>
      <c r="P48" s="119">
        <v>130094.77867665394</v>
      </c>
      <c r="Q48" s="119">
        <v>80667.45151425005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-325288.0366803604</v>
      </c>
      <c r="AA48" s="120">
        <v>231541.74831964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64482</v>
      </c>
      <c r="D50" s="15">
        <f aca="true" t="shared" si="15" ref="D50:AL50">D11+D16+D17+D20+D21+D24+D28+D29+D30+D33+D34+D37+D38+D39+D40+D44+D45+D49</f>
        <v>1009887</v>
      </c>
      <c r="E50" s="15">
        <f t="shared" si="15"/>
        <v>11103</v>
      </c>
      <c r="F50" s="15">
        <f t="shared" si="15"/>
        <v>1085472</v>
      </c>
      <c r="G50" s="15">
        <f t="shared" si="15"/>
        <v>151582</v>
      </c>
      <c r="H50" s="15">
        <f t="shared" si="15"/>
        <v>936156</v>
      </c>
      <c r="I50" s="15">
        <f t="shared" si="15"/>
        <v>20168723.18398088</v>
      </c>
      <c r="J50" s="15">
        <f t="shared" si="15"/>
        <v>8201619.404946567</v>
      </c>
      <c r="K50" s="15">
        <f t="shared" si="15"/>
        <v>9195271.787960509</v>
      </c>
      <c r="L50" s="15">
        <f t="shared" si="15"/>
        <v>7936792.719005019</v>
      </c>
      <c r="M50" s="15">
        <f t="shared" si="15"/>
        <v>2086963.4526902817</v>
      </c>
      <c r="N50" s="15">
        <f t="shared" si="15"/>
        <v>19219027.959655814</v>
      </c>
      <c r="O50" s="15">
        <f t="shared" si="15"/>
        <v>7426949.156862774</v>
      </c>
      <c r="P50" s="15">
        <f t="shared" si="15"/>
        <v>19615168.307772357</v>
      </c>
      <c r="Q50" s="15">
        <f t="shared" si="15"/>
        <v>12024870.595319768</v>
      </c>
      <c r="R50" s="15">
        <f t="shared" si="15"/>
        <v>7631576.81665528</v>
      </c>
      <c r="S50" s="15">
        <f t="shared" si="15"/>
        <v>3906321.697275312</v>
      </c>
      <c r="T50" s="15">
        <f t="shared" si="15"/>
        <v>1655878.7220889519</v>
      </c>
      <c r="U50" s="15">
        <f t="shared" si="15"/>
        <v>13193777.236019544</v>
      </c>
      <c r="V50" s="15">
        <f t="shared" si="15"/>
        <v>3942713.410462822</v>
      </c>
      <c r="W50" s="15">
        <f t="shared" si="15"/>
        <v>2339116.856212371</v>
      </c>
      <c r="X50" s="15">
        <f t="shared" si="15"/>
        <v>917403.4926043221</v>
      </c>
      <c r="Y50" s="15">
        <f t="shared" si="15"/>
        <v>7199233.7592795165</v>
      </c>
      <c r="Z50" s="15">
        <f t="shared" si="15"/>
        <v>10864007.467630208</v>
      </c>
      <c r="AA50" s="16">
        <f t="shared" si="15"/>
        <v>6815911.988221188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2023-05-03T11:32:56Z</dcterms:modified>
  <cp:category/>
  <cp:version/>
  <cp:contentType/>
  <cp:contentStatus/>
</cp:coreProperties>
</file>