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<sst xmlns="http://schemas.openxmlformats.org/spreadsheetml/2006/main" count="330" uniqueCount="245">
  <si>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</si>
  <si>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</si>
  <si>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</si>
  <si>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</si>
  <si>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</si>
  <si>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</si>
  <si>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</si>
  <si>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</si>
  <si>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</si>
  <si>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</si>
  <si>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</si>
  <si>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</si>
  <si>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</si>
  <si>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</si>
  <si>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</si>
  <si>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</si>
  <si>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</si>
  <si>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</si>
  <si>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</si>
  <si>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</si>
  <si>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</si>
  <si>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</si>
  <si>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</si>
  <si>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</si>
  <si>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</si>
  <si>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</si>
  <si>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</si>
  <si>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</si>
  <si>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</si>
  <si>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</si>
  <si>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</si>
  <si>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</si>
  <si>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</si>
  <si>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</si>
  <si>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</si>
  <si>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</si>
  <si>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</si>
  <si>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</si>
  <si>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</si>
  <si>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</si>
  <si>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</si>
  <si>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</si>
  <si>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</si>
  <si>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</si>
  <si>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</si>
  <si>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</si>
  <si>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</si>
  <si>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</si>
  <si>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</si>
  <si>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</si>
  <si>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</si>
  <si>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</si>
  <si>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</si>
  <si>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</si>
  <si>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</si>
  <si>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</si>
  <si>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</si>
  <si>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</si>
  <si>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</si>
  <si>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</si>
  <si>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</si>
  <si>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</si>
  <si>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</si>
  <si>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</si>
  <si>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</si>
  <si>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</si>
  <si>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</si>
  <si>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</si>
  <si>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</si>
  <si>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</si>
  <si>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</si>
  <si>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</si>
  <si>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</si>
  <si>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</si>
  <si>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</si>
  <si>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</si>
  <si>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</si>
  <si>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</si>
  <si>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</si>
  <si>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</si>
  <si>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</si>
  <si>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</si>
  <si>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</si>
  <si>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</si>
  <si>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</si>
  <si>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</si>
  <si>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</si>
  <si>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</si>
  <si>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</si>
  <si>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</si>
  <si>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</si>
  <si>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</si>
  <si>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</si>
  <si>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</si>
  <si>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</si>
  <si>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</si>
  <si>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</si>
  <si>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</si>
  <si>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</si>
  <si>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</si>
  <si>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</si>
  <si>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</si>
  <si>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</si>
  <si>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</si>
  <si>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</si>
  <si>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</si>
  <si>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</si>
  <si>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</si>
  <si>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</si>
  <si>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</si>
  <si>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</si>
  <si>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</si>
  <si>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</si>
  <si>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</si>
  <si>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</si>
  <si>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</si>
  <si>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</si>
  <si>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</si>
  <si>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</si>
  <si>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</si>
  <si>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</si>
  <si>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</si>
  <si>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</si>
  <si>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</si>
  <si>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</si>
  <si>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</si>
  <si>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</si>
  <si>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</si>
  <si>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</si>
  <si>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</si>
  <si>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</si>
  <si>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</si>
  <si>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</si>
  <si>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</si>
  <si>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</si>
  <si>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</si>
  <si>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</si>
  <si>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</si>
  <si>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</si>
  <si>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</si>
  <si>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</si>
  <si>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</si>
  <si>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</si>
  <si>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</si>
  <si>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</si>
  <si>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</si>
  <si>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</si>
  <si>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</si>
  <si>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</si>
  <si>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</si>
  <si>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</si>
  <si>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</si>
  <si>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</si>
  <si>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</si>
  <si>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</si>
  <si>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</si>
  <si>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</si>
  <si>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</si>
  <si>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</si>
  <si>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</si>
  <si>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</si>
  <si>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</si>
  <si>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</si>
  <si>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</si>
  <si>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</si>
  <si>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</si>
  <si>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</si>
  <si>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</si>
  <si>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</si>
  <si>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</si>
  <si>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</si>
  <si>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</si>
  <si>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</si>
  <si>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</si>
  <si>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</si>
  <si>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</si>
  <si>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</si>
  <si>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</si>
  <si>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</si>
  <si>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</si>
  <si>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</si>
  <si>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</si>
  <si>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</si>
  <si>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</si>
  <si>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</si>
  <si>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</si>
  <si>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</si>
  <si>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</si>
  <si>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</si>
  <si>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</si>
  <si>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</si>
  <si>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</si>
  <si>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</si>
  <si>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</si>
  <si>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</si>
  <si>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</si>
  <si>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</si>
  <si>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</si>
  <si>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</si>
  <si>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</si>
  <si>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</si>
  <si>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</si>
  <si>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</si>
  <si>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</si>
  <si>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</si>
  <si>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</si>
  <si>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</si>
  <si>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</si>
  <si>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</si>
  <si>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</si>
  <si>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</si>
  <si>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</si>
  <si>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</si>
  <si>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</si>
  <si>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</si>
  <si>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</si>
  <si>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</si>
  <si>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</si>
  <si>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</si>
  <si>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</si>
  <si>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</si>
  <si>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</si>
  <si>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</si>
  <si>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</si>
  <si>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</si>
  <si>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</si>
  <si>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</si>
  <si>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</si>
  <si>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</si>
  <si>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</si>
  <si>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</si>
  <si>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</si>
  <si>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</si>
  <si>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</si>
  <si>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</si>
  <si>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</si>
  <si>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</si>
  <si>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</si>
  <si>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</si>
  <si>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</si>
  <si>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</si>
  <si>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</si>
  <si>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აი სი ჯგუფი"</t>
  </si>
  <si>
    <t>ანგარიშგების თარიღი: 31/03/2018</t>
  </si>
  <si>
    <t>ანგარიშგების პერიოდი: 01/01/2018 - 31/03/2018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</si>
</sst>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0" t="s">
        <v>243</v>
      </c>
      <c r="C3" s="240"/>
      <c r="D3" s="240"/>
      <c r="E3" s="240"/>
    </row>
    <row r="4" spans="2:3" ht="15">
      <c r="B4" s="139"/>
      <c r="C4" s="139"/>
    </row>
    <row r="5" spans="2:5" ht="18" customHeight="1">
      <c r="B5" s="140"/>
      <c r="C5" s="241" t="s">
        <v>84</v>
      </c>
      <c r="D5" s="242"/>
      <c r="E5" s="242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3" t="s">
        <v>89</v>
      </c>
      <c r="D9" s="243"/>
      <c r="E9" s="243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877830.497416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3703735.595642959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29026.655000000002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4855519.477130151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2618089.48850012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28014.719999999972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1947408.33206735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6460437.975338463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441825.41687931435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1467649.5006723613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27038.271885712886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2133028.0799999996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908168.5809473309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25497772.591479763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3" t="s">
        <v>127</v>
      </c>
      <c r="D30" s="243"/>
      <c r="E30" s="243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12237015.393375926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3655960.4321545484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879945.6457481987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253083.82492267352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1663910.8607344995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18689916.156935845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3" t="s">
        <v>150</v>
      </c>
      <c r="D43" s="243"/>
      <c r="E43" s="243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2325444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1964556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3243722.743146269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-725866.3086023494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6807856.434543919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25497772.591479763</v>
      </c>
    </row>
    <row r="52" s="187" customFormat="1" ht="15"/>
    <row r="53" s="187" customFormat="1" ht="15"/>
    <row r="54" spans="3:5" ht="15">
      <c r="C54" s="244"/>
      <c r="D54" s="244"/>
      <c r="E54" s="244"/>
    </row>
    <row r="55" spans="3:5" ht="15">
      <c r="C55" s="245"/>
      <c r="D55" s="245"/>
      <c r="E55" s="245"/>
    </row>
    <row r="56" spans="3:5" ht="15">
      <c r="C56" s="244"/>
      <c r="D56" s="244"/>
      <c r="E56" s="244"/>
    </row>
    <row r="57" spans="3:5" ht="15">
      <c r="C57" s="245"/>
      <c r="D57" s="245"/>
      <c r="E57" s="245"/>
    </row>
    <row r="58" spans="3:5" ht="15" customHeight="1">
      <c r="C58" s="244"/>
      <c r="D58" s="244"/>
      <c r="E58" s="244"/>
    </row>
    <row r="59" spans="3:5" ht="15">
      <c r="C59" s="245"/>
      <c r="D59" s="245"/>
      <c r="E59" s="245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156" t="s">
        <v>242</v>
      </c>
      <c r="C1" s="156"/>
      <c r="D1" s="189"/>
      <c r="E1" s="234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2934813.832049046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1223899.610333816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518389.24759446573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347796.5949989204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1540321.5691196849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2911721.693536234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1831485.7335347366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-4543744.042648532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-4625468.209868954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28127.199999999997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1133832.9272219187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-87308.08656202791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319180.55533573823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44108.08501067491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18486.661870323245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-49044.60554049272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-8990.592044589088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65675.4366362553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1000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25623.46640000004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15417.639839999989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11205.826560000052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-38722.68395875542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15746.926117499825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334927.48145323806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26535.972561383558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-414.6664999999957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-21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135.81078526954437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26236.116846653105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575037.97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363051.39999999997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3706.888116727359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36234.42662278841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11911.120562294254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-97088.10160043059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-725866.3086023494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0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-725866.3086023494</v>
      </c>
    </row>
    <row r="75" ht="15">
      <c r="D75" s="231"/>
    </row>
    <row r="76" spans="3:5" ht="15">
      <c r="C76" s="244"/>
      <c r="D76" s="244"/>
      <c r="E76" s="244"/>
    </row>
    <row r="77" spans="3:5" ht="15">
      <c r="C77" s="245"/>
      <c r="D77" s="245"/>
      <c r="E77" s="245"/>
    </row>
    <row r="78" spans="3:5" ht="15">
      <c r="C78" s="244"/>
      <c r="D78" s="244"/>
      <c r="E78" s="244"/>
    </row>
    <row r="79" spans="3:5" ht="15">
      <c r="C79" s="245"/>
      <c r="D79" s="245"/>
      <c r="E79" s="245"/>
    </row>
    <row r="80" spans="3:5" ht="15">
      <c r="C80" s="244"/>
      <c r="D80" s="244"/>
      <c r="E80" s="244"/>
    </row>
    <row r="81" spans="3:5" ht="15">
      <c r="C81" s="245"/>
      <c r="D81" s="245"/>
      <c r="E81" s="245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4" width="7.7109375" style="5" bestFit="1" customWidth="1"/>
    <col min="5" max="5" width="5.00390625" style="5" bestFit="1" customWidth="1"/>
    <col min="6" max="6" width="7.7109375" style="5" bestFit="1" customWidth="1"/>
    <col min="7" max="7" width="13.28125" style="5" customWidth="1"/>
    <col min="8" max="8" width="19.140625" style="5" customWidth="1"/>
    <col min="9" max="9" width="9.8515625" style="5" bestFit="1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7.7109375" style="5" bestFit="1" customWidth="1"/>
    <col min="14" max="14" width="10.28125" style="5" bestFit="1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8.00390625" style="5" bestFit="1" customWidth="1"/>
    <col min="20" max="20" width="8.421875" style="5" bestFit="1" customWidth="1"/>
    <col min="21" max="21" width="10.28125" style="5" bestFit="1" customWidth="1"/>
    <col min="22" max="22" width="9.8515625" style="5" bestFit="1" customWidth="1"/>
    <col min="23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6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244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4992</v>
      </c>
      <c r="D11" s="90">
        <f t="shared" si="0"/>
        <v>338</v>
      </c>
      <c r="E11" s="90">
        <f t="shared" si="0"/>
        <v>0</v>
      </c>
      <c r="F11" s="90">
        <f t="shared" si="0"/>
        <v>5330</v>
      </c>
      <c r="G11" s="90">
        <f t="shared" si="0"/>
        <v>12888</v>
      </c>
      <c r="H11" s="47"/>
      <c r="I11" s="90">
        <f t="shared" si="0"/>
        <v>58232.32598410821</v>
      </c>
      <c r="J11" s="90">
        <f t="shared" si="0"/>
        <v>22421.035470356892</v>
      </c>
      <c r="K11" s="90">
        <f t="shared" si="0"/>
        <v>22290.85520797574</v>
      </c>
      <c r="L11" s="90">
        <f t="shared" si="0"/>
        <v>21817.22980269917</v>
      </c>
      <c r="M11" s="90">
        <f t="shared" si="0"/>
        <v>0</v>
      </c>
      <c r="N11" s="75">
        <f>SUM(N12:N15)</f>
        <v>44108.08501067491</v>
      </c>
      <c r="O11" s="90">
        <f t="shared" si="0"/>
        <v>18486.661870323245</v>
      </c>
      <c r="P11" s="90">
        <f t="shared" si="0"/>
        <v>93152.69055116763</v>
      </c>
      <c r="Q11" s="90">
        <f t="shared" si="0"/>
        <v>65675.4366362553</v>
      </c>
      <c r="R11" s="90">
        <f t="shared" si="0"/>
        <v>0</v>
      </c>
      <c r="S11" s="90">
        <f t="shared" si="0"/>
        <v>1000</v>
      </c>
      <c r="T11" s="90">
        <f t="shared" si="0"/>
        <v>0</v>
      </c>
      <c r="U11" s="66">
        <f t="shared" si="0"/>
        <v>1000</v>
      </c>
      <c r="V11" s="90">
        <f t="shared" si="0"/>
        <v>0</v>
      </c>
      <c r="W11" s="90">
        <f t="shared" si="0"/>
        <v>1000</v>
      </c>
      <c r="X11" s="90">
        <f t="shared" si="0"/>
        <v>0</v>
      </c>
      <c r="Y11" s="66">
        <f>SUM(Y12:Y15)</f>
        <v>1000</v>
      </c>
      <c r="Z11" s="90">
        <f t="shared" si="0"/>
        <v>26623.466399999983</v>
      </c>
      <c r="AA11" s="91">
        <f t="shared" si="0"/>
        <v>11205.826559999994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4992</v>
      </c>
      <c r="D12" s="93">
        <v>338</v>
      </c>
      <c r="E12" s="93">
        <v>0</v>
      </c>
      <c r="F12" s="62">
        <f>SUM(C12:E12)</f>
        <v>5330</v>
      </c>
      <c r="G12" s="93">
        <v>12888</v>
      </c>
      <c r="H12" s="46"/>
      <c r="I12" s="93">
        <v>58232.32598410821</v>
      </c>
      <c r="J12" s="93">
        <v>22421.035470356892</v>
      </c>
      <c r="K12" s="93">
        <v>22290.85520797574</v>
      </c>
      <c r="L12" s="93">
        <v>21817.22980269917</v>
      </c>
      <c r="M12" s="93">
        <v>0</v>
      </c>
      <c r="N12" s="76">
        <f>SUM(K12:M12)</f>
        <v>44108.08501067491</v>
      </c>
      <c r="O12" s="93">
        <v>18486.661870323245</v>
      </c>
      <c r="P12" s="93">
        <v>93152.69055116763</v>
      </c>
      <c r="Q12" s="93">
        <v>65675.4366362553</v>
      </c>
      <c r="R12" s="93">
        <v>0</v>
      </c>
      <c r="S12" s="93">
        <v>1000</v>
      </c>
      <c r="T12" s="93">
        <v>0</v>
      </c>
      <c r="U12" s="62">
        <f>SUM(R12:T12)</f>
        <v>1000</v>
      </c>
      <c r="V12" s="93">
        <v>0</v>
      </c>
      <c r="W12" s="93">
        <v>1000</v>
      </c>
      <c r="X12" s="93">
        <v>0</v>
      </c>
      <c r="Y12" s="62">
        <f>SUM(V12:X12)</f>
        <v>1000</v>
      </c>
      <c r="Z12" s="93">
        <v>26623.466399999983</v>
      </c>
      <c r="AA12" s="94">
        <v>11205.826559999994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3380</v>
      </c>
      <c r="D16" s="102">
        <v>7341</v>
      </c>
      <c r="E16" s="102">
        <v>0</v>
      </c>
      <c r="F16" s="65">
        <f>SUM(C16:E16)</f>
        <v>10721</v>
      </c>
      <c r="G16" s="102">
        <v>8398</v>
      </c>
      <c r="H16" s="47"/>
      <c r="I16" s="102">
        <v>147638.92751519848</v>
      </c>
      <c r="J16" s="102">
        <v>3544.5339569945286</v>
      </c>
      <c r="K16" s="102">
        <v>5815.802059354475</v>
      </c>
      <c r="L16" s="102">
        <v>141764.98754999985</v>
      </c>
      <c r="M16" s="102">
        <v>0</v>
      </c>
      <c r="N16" s="79">
        <f>SUM(K16:M16)</f>
        <v>147580.7896093543</v>
      </c>
      <c r="O16" s="102">
        <v>3544.5339569945286</v>
      </c>
      <c r="P16" s="102">
        <v>155224.95634892752</v>
      </c>
      <c r="Q16" s="102">
        <v>154513.6573745768</v>
      </c>
      <c r="R16" s="102">
        <v>0</v>
      </c>
      <c r="S16" s="102">
        <v>22847.8</v>
      </c>
      <c r="T16" s="102">
        <v>0</v>
      </c>
      <c r="U16" s="65">
        <f>SUM(R16:T16)</f>
        <v>22847.8</v>
      </c>
      <c r="V16" s="102">
        <v>0</v>
      </c>
      <c r="W16" s="102">
        <v>22847.8</v>
      </c>
      <c r="X16" s="102">
        <v>0</v>
      </c>
      <c r="Y16" s="65">
        <f>SUM(V16:X16)</f>
        <v>22847.8</v>
      </c>
      <c r="Z16" s="102">
        <v>54540.62786799994</v>
      </c>
      <c r="AA16" s="103">
        <v>54540.62786799994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2911</v>
      </c>
      <c r="D17" s="90">
        <f>SUM(D18:D19)</f>
        <v>177</v>
      </c>
      <c r="E17" s="90">
        <f>SUM(E18:E19)</f>
        <v>0</v>
      </c>
      <c r="F17" s="66">
        <f>SUM(F18:F19)</f>
        <v>3088</v>
      </c>
      <c r="G17" s="90">
        <f>SUM(G18:G19)</f>
        <v>6403</v>
      </c>
      <c r="H17" s="50"/>
      <c r="I17" s="90">
        <f aca="true" t="shared" si="1" ref="I17:AA17">SUM(I18:I19)</f>
        <v>23077.651950485815</v>
      </c>
      <c r="J17" s="90">
        <f t="shared" si="1"/>
        <v>4146.6380351556245</v>
      </c>
      <c r="K17" s="90">
        <f t="shared" si="1"/>
        <v>16039.036821685413</v>
      </c>
      <c r="L17" s="90">
        <f t="shared" si="1"/>
        <v>6159.3344931441825</v>
      </c>
      <c r="M17" s="90">
        <f t="shared" si="1"/>
        <v>0</v>
      </c>
      <c r="N17" s="75">
        <f t="shared" si="1"/>
        <v>22198.371314829594</v>
      </c>
      <c r="O17" s="90">
        <f t="shared" si="1"/>
        <v>4026.8027146076793</v>
      </c>
      <c r="P17" s="90">
        <f t="shared" si="1"/>
        <v>29407.25266035839</v>
      </c>
      <c r="Q17" s="90">
        <f t="shared" si="1"/>
        <v>15195.884643586865</v>
      </c>
      <c r="R17" s="90">
        <f t="shared" si="1"/>
        <v>0</v>
      </c>
      <c r="S17" s="90">
        <f t="shared" si="1"/>
        <v>5000</v>
      </c>
      <c r="T17" s="90">
        <f t="shared" si="1"/>
        <v>0</v>
      </c>
      <c r="U17" s="66">
        <f t="shared" si="1"/>
        <v>5000</v>
      </c>
      <c r="V17" s="90">
        <f t="shared" si="1"/>
        <v>0</v>
      </c>
      <c r="W17" s="90">
        <f t="shared" si="1"/>
        <v>5000</v>
      </c>
      <c r="X17" s="90">
        <f t="shared" si="1"/>
        <v>0</v>
      </c>
      <c r="Y17" s="66">
        <f t="shared" si="1"/>
        <v>5000</v>
      </c>
      <c r="Z17" s="90">
        <f t="shared" si="1"/>
        <v>100</v>
      </c>
      <c r="AA17" s="91">
        <f t="shared" si="1"/>
        <v>100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2794</v>
      </c>
      <c r="D18" s="105">
        <v>3</v>
      </c>
      <c r="E18" s="105">
        <v>0</v>
      </c>
      <c r="F18" s="67">
        <f>SUM(C18:E18)</f>
        <v>2797</v>
      </c>
      <c r="G18" s="105">
        <v>5576</v>
      </c>
      <c r="H18" s="49"/>
      <c r="I18" s="105">
        <v>6687.2430698758735</v>
      </c>
      <c r="J18" s="105">
        <v>3526.9966251556243</v>
      </c>
      <c r="K18" s="105">
        <v>5819.92445150733</v>
      </c>
      <c r="L18" s="105">
        <v>538</v>
      </c>
      <c r="M18" s="105">
        <v>0</v>
      </c>
      <c r="N18" s="80">
        <f>SUM(K18:M18)</f>
        <v>6357.92445150733</v>
      </c>
      <c r="O18" s="105">
        <v>3526.9966251556243</v>
      </c>
      <c r="P18" s="105">
        <v>4147.273720071145</v>
      </c>
      <c r="Q18" s="105">
        <v>3522.142895055743</v>
      </c>
      <c r="R18" s="105">
        <v>0</v>
      </c>
      <c r="S18" s="105">
        <v>5000</v>
      </c>
      <c r="T18" s="105">
        <v>0</v>
      </c>
      <c r="U18" s="67">
        <f>SUM(R18:T18)</f>
        <v>5000</v>
      </c>
      <c r="V18" s="105">
        <v>0</v>
      </c>
      <c r="W18" s="105">
        <v>5000</v>
      </c>
      <c r="X18" s="105">
        <v>0</v>
      </c>
      <c r="Y18" s="67">
        <f>SUM(V18:X18)</f>
        <v>5000</v>
      </c>
      <c r="Z18" s="105">
        <v>0</v>
      </c>
      <c r="AA18" s="106">
        <v>0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117</v>
      </c>
      <c r="D19" s="108">
        <v>174</v>
      </c>
      <c r="E19" s="108">
        <v>0</v>
      </c>
      <c r="F19" s="68">
        <f>SUM(C19:E19)</f>
        <v>291</v>
      </c>
      <c r="G19" s="108">
        <v>827</v>
      </c>
      <c r="H19" s="48"/>
      <c r="I19" s="108">
        <v>16390.408880609943</v>
      </c>
      <c r="J19" s="108">
        <v>619.64141</v>
      </c>
      <c r="K19" s="108">
        <v>10219.112370178083</v>
      </c>
      <c r="L19" s="108">
        <v>5621.3344931441825</v>
      </c>
      <c r="M19" s="108">
        <v>0</v>
      </c>
      <c r="N19" s="81">
        <f>SUM(K19:M19)</f>
        <v>15840.446863322266</v>
      </c>
      <c r="O19" s="108">
        <v>499.80608945205483</v>
      </c>
      <c r="P19" s="108">
        <v>25259.978940287245</v>
      </c>
      <c r="Q19" s="108">
        <v>11673.741748531122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100</v>
      </c>
      <c r="AA19" s="109">
        <v>100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7886</v>
      </c>
      <c r="D20" s="111">
        <v>10</v>
      </c>
      <c r="E20" s="111">
        <v>0</v>
      </c>
      <c r="F20" s="69">
        <f>SUM(C20:E20)</f>
        <v>7896</v>
      </c>
      <c r="G20" s="111">
        <v>11992</v>
      </c>
      <c r="H20" s="47"/>
      <c r="I20" s="111">
        <v>1655513.8508706887</v>
      </c>
      <c r="J20" s="111">
        <v>990653.7821421688</v>
      </c>
      <c r="K20" s="111">
        <v>1605619.9560606936</v>
      </c>
      <c r="L20" s="111">
        <v>7441</v>
      </c>
      <c r="M20" s="111">
        <v>0</v>
      </c>
      <c r="N20" s="82">
        <f>SUM(K20:M20)</f>
        <v>1613060.9560606936</v>
      </c>
      <c r="O20" s="111">
        <v>990653.7821421688</v>
      </c>
      <c r="P20" s="111">
        <v>926855.9981756206</v>
      </c>
      <c r="Q20" s="111">
        <v>723198.5792697589</v>
      </c>
      <c r="R20" s="111">
        <v>876288.4704999989</v>
      </c>
      <c r="S20" s="111">
        <v>1880.4031999999997</v>
      </c>
      <c r="T20" s="111">
        <v>1515.4040999999995</v>
      </c>
      <c r="U20" s="69">
        <f>SUM(R20:T20)</f>
        <v>879684.2777999989</v>
      </c>
      <c r="V20" s="111">
        <v>759301.565949999</v>
      </c>
      <c r="W20" s="111">
        <v>1682.8382599999998</v>
      </c>
      <c r="X20" s="111">
        <v>1515.4040999999995</v>
      </c>
      <c r="Y20" s="69">
        <f>SUM(V20:X20)</f>
        <v>762499.8083099991</v>
      </c>
      <c r="Z20" s="111">
        <v>783421.5706999967</v>
      </c>
      <c r="AA20" s="112">
        <v>745382.3093899979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165</v>
      </c>
      <c r="D21" s="90">
        <f t="shared" si="3"/>
        <v>443</v>
      </c>
      <c r="E21" s="90">
        <f t="shared" si="3"/>
        <v>0</v>
      </c>
      <c r="F21" s="66">
        <f t="shared" si="3"/>
        <v>608</v>
      </c>
      <c r="G21" s="90">
        <f t="shared" si="3"/>
        <v>1948</v>
      </c>
      <c r="H21" s="90">
        <f t="shared" si="3"/>
        <v>608</v>
      </c>
      <c r="I21" s="90">
        <f t="shared" si="3"/>
        <v>502233.7355707211</v>
      </c>
      <c r="J21" s="90">
        <f t="shared" si="3"/>
        <v>34203.82064669999</v>
      </c>
      <c r="K21" s="90">
        <f t="shared" si="3"/>
        <v>159001.6885475152</v>
      </c>
      <c r="L21" s="90">
        <f t="shared" si="3"/>
        <v>318306.75512694276</v>
      </c>
      <c r="M21" s="90">
        <f t="shared" si="3"/>
        <v>0</v>
      </c>
      <c r="N21" s="75">
        <f t="shared" si="3"/>
        <v>477308.44367445796</v>
      </c>
      <c r="O21" s="90">
        <f t="shared" si="3"/>
        <v>32520.63351886371</v>
      </c>
      <c r="P21" s="90">
        <f t="shared" si="3"/>
        <v>373068.9118966691</v>
      </c>
      <c r="Q21" s="90">
        <f t="shared" si="3"/>
        <v>352427.96756770345</v>
      </c>
      <c r="R21" s="90">
        <f t="shared" si="3"/>
        <v>120970.29</v>
      </c>
      <c r="S21" s="90">
        <f t="shared" si="3"/>
        <v>110017.01644800001</v>
      </c>
      <c r="T21" s="90">
        <f t="shared" si="3"/>
        <v>0</v>
      </c>
      <c r="U21" s="66">
        <f t="shared" si="3"/>
        <v>230987.30644800002</v>
      </c>
      <c r="V21" s="90">
        <f t="shared" si="3"/>
        <v>115073.848</v>
      </c>
      <c r="W21" s="90">
        <f t="shared" si="3"/>
        <v>109087.44844800001</v>
      </c>
      <c r="X21" s="90">
        <f t="shared" si="3"/>
        <v>0</v>
      </c>
      <c r="Y21" s="66">
        <f t="shared" si="3"/>
        <v>224161.296448</v>
      </c>
      <c r="Z21" s="90">
        <f t="shared" si="3"/>
        <v>282774.18929099996</v>
      </c>
      <c r="AA21" s="91">
        <f t="shared" si="3"/>
        <v>273715.71152499993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165</v>
      </c>
      <c r="D22" s="93">
        <v>443</v>
      </c>
      <c r="E22" s="93">
        <v>0</v>
      </c>
      <c r="F22" s="62">
        <f>SUM(C22:E22)</f>
        <v>608</v>
      </c>
      <c r="G22" s="93">
        <v>1948</v>
      </c>
      <c r="H22" s="93">
        <v>608</v>
      </c>
      <c r="I22" s="93">
        <v>502233.7355707211</v>
      </c>
      <c r="J22" s="93">
        <v>34203.82064669999</v>
      </c>
      <c r="K22" s="93">
        <v>159001.6885475152</v>
      </c>
      <c r="L22" s="93">
        <v>318306.75512694276</v>
      </c>
      <c r="M22" s="93">
        <v>0</v>
      </c>
      <c r="N22" s="76">
        <f>SUM(K22:M22)</f>
        <v>477308.44367445796</v>
      </c>
      <c r="O22" s="93">
        <v>32520.63351886371</v>
      </c>
      <c r="P22" s="93">
        <v>373068.9118966691</v>
      </c>
      <c r="Q22" s="93">
        <v>352427.96756770345</v>
      </c>
      <c r="R22" s="93">
        <v>120970.29</v>
      </c>
      <c r="S22" s="93">
        <v>110017.01644800001</v>
      </c>
      <c r="T22" s="93">
        <v>0</v>
      </c>
      <c r="U22" s="62">
        <f>SUM(R22:T22)</f>
        <v>230987.30644800002</v>
      </c>
      <c r="V22" s="93">
        <v>115073.848</v>
      </c>
      <c r="W22" s="93">
        <v>109087.44844800001</v>
      </c>
      <c r="X22" s="93">
        <v>0</v>
      </c>
      <c r="Y22" s="62">
        <f>SUM(V22:X22)</f>
        <v>224161.296448</v>
      </c>
      <c r="Z22" s="93">
        <v>282774.18929099996</v>
      </c>
      <c r="AA22" s="94">
        <v>273715.71152499993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4433</v>
      </c>
      <c r="D24" s="114">
        <f t="shared" si="5"/>
        <v>60177</v>
      </c>
      <c r="E24" s="114">
        <f t="shared" si="5"/>
        <v>0</v>
      </c>
      <c r="F24" s="70">
        <f t="shared" si="5"/>
        <v>64610</v>
      </c>
      <c r="G24" s="114">
        <f t="shared" si="5"/>
        <v>43440</v>
      </c>
      <c r="H24" s="114">
        <f t="shared" si="5"/>
        <v>64606</v>
      </c>
      <c r="I24" s="114">
        <f t="shared" si="5"/>
        <v>379435.5189646674</v>
      </c>
      <c r="J24" s="114">
        <f t="shared" si="5"/>
        <v>31367.04928</v>
      </c>
      <c r="K24" s="114">
        <f t="shared" si="5"/>
        <v>116814.53896430379</v>
      </c>
      <c r="L24" s="114">
        <f t="shared" si="5"/>
        <v>259401.59144413774</v>
      </c>
      <c r="M24" s="114">
        <f t="shared" si="5"/>
        <v>0</v>
      </c>
      <c r="N24" s="15">
        <f t="shared" si="5"/>
        <v>376216.13040844153</v>
      </c>
      <c r="O24" s="114">
        <f t="shared" si="5"/>
        <v>31367.04928</v>
      </c>
      <c r="P24" s="114">
        <f t="shared" si="5"/>
        <v>169330.3701274642</v>
      </c>
      <c r="Q24" s="114">
        <f t="shared" si="5"/>
        <v>154832.45500907057</v>
      </c>
      <c r="R24" s="114">
        <f t="shared" si="5"/>
        <v>9717</v>
      </c>
      <c r="S24" s="114">
        <f t="shared" si="5"/>
        <v>8204.250588235294</v>
      </c>
      <c r="T24" s="114">
        <f t="shared" si="5"/>
        <v>0</v>
      </c>
      <c r="U24" s="70">
        <f t="shared" si="5"/>
        <v>17921.250588235293</v>
      </c>
      <c r="V24" s="114">
        <f t="shared" si="5"/>
        <v>9717</v>
      </c>
      <c r="W24" s="114">
        <f t="shared" si="5"/>
        <v>8204.250588235294</v>
      </c>
      <c r="X24" s="114">
        <f t="shared" si="5"/>
        <v>0</v>
      </c>
      <c r="Y24" s="70">
        <f t="shared" si="5"/>
        <v>17921.250588235293</v>
      </c>
      <c r="Z24" s="114">
        <f t="shared" si="5"/>
        <v>11907.391764705902</v>
      </c>
      <c r="AA24" s="115">
        <f t="shared" si="5"/>
        <v>11585.443616557739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4260</v>
      </c>
      <c r="D25" s="93">
        <v>59761</v>
      </c>
      <c r="E25" s="93">
        <v>0</v>
      </c>
      <c r="F25" s="62">
        <f>SUM(C25:E25)</f>
        <v>64021</v>
      </c>
      <c r="G25" s="93">
        <v>41653</v>
      </c>
      <c r="H25" s="93">
        <v>64021</v>
      </c>
      <c r="I25" s="93">
        <v>269257.9411764706</v>
      </c>
      <c r="J25" s="93">
        <v>0</v>
      </c>
      <c r="K25" s="93">
        <v>48231.470588235294</v>
      </c>
      <c r="L25" s="93">
        <v>221026.4705882353</v>
      </c>
      <c r="M25" s="93">
        <v>0</v>
      </c>
      <c r="N25" s="76">
        <f>SUM(K25:M25)</f>
        <v>269257.9411764706</v>
      </c>
      <c r="O25" s="93">
        <v>0</v>
      </c>
      <c r="P25" s="93">
        <v>97614.8436475959</v>
      </c>
      <c r="Q25" s="93">
        <v>97614.8436475959</v>
      </c>
      <c r="R25" s="93">
        <v>0</v>
      </c>
      <c r="S25" s="93">
        <v>263.0005882352941</v>
      </c>
      <c r="T25" s="93">
        <v>0</v>
      </c>
      <c r="U25" s="62">
        <f>SUM(R25:T25)</f>
        <v>263.0005882352941</v>
      </c>
      <c r="V25" s="93">
        <v>0</v>
      </c>
      <c r="W25" s="93">
        <v>263.0005882352941</v>
      </c>
      <c r="X25" s="93">
        <v>0</v>
      </c>
      <c r="Y25" s="62">
        <f>SUM(V25:X25)</f>
        <v>263.0005882352941</v>
      </c>
      <c r="Z25" s="93">
        <v>4185.541764705882</v>
      </c>
      <c r="AA25" s="94">
        <v>4185.541764705882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169</v>
      </c>
      <c r="D26" s="129">
        <v>416</v>
      </c>
      <c r="E26" s="129">
        <v>0</v>
      </c>
      <c r="F26" s="60">
        <f>SUM(C26:E26)</f>
        <v>585</v>
      </c>
      <c r="G26" s="129">
        <v>1775</v>
      </c>
      <c r="H26" s="129">
        <v>585</v>
      </c>
      <c r="I26" s="129">
        <v>70734.75778819677</v>
      </c>
      <c r="J26" s="129">
        <v>232.56827999999996</v>
      </c>
      <c r="K26" s="129">
        <v>29140.2483760685</v>
      </c>
      <c r="L26" s="129">
        <v>38375.12085590242</v>
      </c>
      <c r="M26" s="129">
        <v>0</v>
      </c>
      <c r="N26" s="57">
        <f>SUM(K26:M26)</f>
        <v>67515.36923197092</v>
      </c>
      <c r="O26" s="129">
        <v>232.56827999999996</v>
      </c>
      <c r="P26" s="129">
        <v>53364.35587033236</v>
      </c>
      <c r="Q26" s="129">
        <v>51599.394361207655</v>
      </c>
      <c r="R26" s="129">
        <v>9717</v>
      </c>
      <c r="S26" s="129">
        <v>7941.25</v>
      </c>
      <c r="T26" s="129">
        <v>0</v>
      </c>
      <c r="U26" s="60">
        <f>SUM(R26:T26)</f>
        <v>17658.25</v>
      </c>
      <c r="V26" s="129">
        <v>9717</v>
      </c>
      <c r="W26" s="129">
        <v>7941.25</v>
      </c>
      <c r="X26" s="129">
        <v>0</v>
      </c>
      <c r="Y26" s="60">
        <f>SUM(V26:X26)</f>
        <v>17658.25</v>
      </c>
      <c r="Z26" s="129">
        <v>7544.050000000003</v>
      </c>
      <c r="AA26" s="130">
        <v>7334.050000000003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4</v>
      </c>
      <c r="D27" s="119">
        <v>0</v>
      </c>
      <c r="E27" s="119">
        <v>0</v>
      </c>
      <c r="F27" s="71">
        <f>SUM(C27:E27)</f>
        <v>4</v>
      </c>
      <c r="G27" s="119">
        <v>12</v>
      </c>
      <c r="H27" s="48"/>
      <c r="I27" s="119">
        <v>39442.82</v>
      </c>
      <c r="J27" s="119">
        <v>31134.481</v>
      </c>
      <c r="K27" s="119">
        <v>39442.82</v>
      </c>
      <c r="L27" s="119">
        <v>0</v>
      </c>
      <c r="M27" s="119">
        <v>0</v>
      </c>
      <c r="N27" s="83">
        <f>SUM(K27:M27)</f>
        <v>39442.82</v>
      </c>
      <c r="O27" s="119">
        <v>31134.481</v>
      </c>
      <c r="P27" s="119">
        <v>18351.170609535944</v>
      </c>
      <c r="Q27" s="119">
        <v>5618.217000266994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177.80000000001746</v>
      </c>
      <c r="AA27" s="120">
        <v>65.85185185185401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2</v>
      </c>
      <c r="H29" s="52">
        <v>0</v>
      </c>
      <c r="I29" s="14">
        <v>0</v>
      </c>
      <c r="J29" s="14">
        <v>0</v>
      </c>
      <c r="K29" s="14">
        <v>-16666.113849</v>
      </c>
      <c r="L29" s="14">
        <v>0</v>
      </c>
      <c r="M29" s="14">
        <v>0</v>
      </c>
      <c r="N29" s="84">
        <f>SUM(K29:M29)</f>
        <v>-16666.113849</v>
      </c>
      <c r="O29" s="14">
        <v>-11580.086475616446</v>
      </c>
      <c r="P29" s="14">
        <v>309026.4577387551</v>
      </c>
      <c r="Q29" s="14">
        <v>678.3715000858647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2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-2263.978878</v>
      </c>
      <c r="L30" s="114">
        <f t="shared" si="7"/>
        <v>0</v>
      </c>
      <c r="M30" s="114">
        <f t="shared" si="7"/>
        <v>0</v>
      </c>
      <c r="N30" s="15">
        <f t="shared" si="7"/>
        <v>-2263.978878</v>
      </c>
      <c r="O30" s="114">
        <f t="shared" si="7"/>
        <v>-1573.8372098630148</v>
      </c>
      <c r="P30" s="114">
        <f t="shared" si="7"/>
        <v>71480.38588526532</v>
      </c>
      <c r="Q30" s="114">
        <f t="shared" si="7"/>
        <v>92.04395227119676</v>
      </c>
      <c r="R30" s="114">
        <f t="shared" si="7"/>
        <v>1542992.5152</v>
      </c>
      <c r="S30" s="114">
        <f t="shared" si="7"/>
        <v>0</v>
      </c>
      <c r="T30" s="114">
        <f t="shared" si="7"/>
        <v>0</v>
      </c>
      <c r="U30" s="70">
        <f t="shared" si="7"/>
        <v>1542992.5152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-2822680.3464020006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2</v>
      </c>
      <c r="H32" s="127"/>
      <c r="I32" s="135">
        <v>0</v>
      </c>
      <c r="J32" s="135">
        <v>0</v>
      </c>
      <c r="K32" s="135">
        <v>-2263.978878</v>
      </c>
      <c r="L32" s="135">
        <v>0</v>
      </c>
      <c r="M32" s="135">
        <v>0</v>
      </c>
      <c r="N32" s="56">
        <f>SUM(K32:M32)</f>
        <v>-2263.978878</v>
      </c>
      <c r="O32" s="135">
        <v>-1573.8372098630148</v>
      </c>
      <c r="P32" s="135">
        <v>71480.38588526532</v>
      </c>
      <c r="Q32" s="135">
        <v>92.04395227119676</v>
      </c>
      <c r="R32" s="135">
        <v>1542992.5152</v>
      </c>
      <c r="S32" s="135">
        <v>0</v>
      </c>
      <c r="T32" s="135">
        <v>0</v>
      </c>
      <c r="U32" s="59">
        <f>SUM(R32:T32)</f>
        <v>1542992.5152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-2822680.3464020006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1285</v>
      </c>
      <c r="D37" s="117">
        <v>7</v>
      </c>
      <c r="E37" s="117">
        <v>23</v>
      </c>
      <c r="F37" s="73">
        <f>SUM(C37:E37)</f>
        <v>1315</v>
      </c>
      <c r="G37" s="117">
        <v>2095</v>
      </c>
      <c r="H37" s="50"/>
      <c r="I37" s="117">
        <v>59751.79472971491</v>
      </c>
      <c r="J37" s="117">
        <v>24160.985173863985</v>
      </c>
      <c r="K37" s="117">
        <v>59286.28135871491</v>
      </c>
      <c r="L37" s="117">
        <v>364.49337099999997</v>
      </c>
      <c r="M37" s="117">
        <v>101.01999999999998</v>
      </c>
      <c r="N37" s="85">
        <f>SUM(K37:M37)</f>
        <v>59751.7947297149</v>
      </c>
      <c r="O37" s="117">
        <v>24160.985173863985</v>
      </c>
      <c r="P37" s="117">
        <v>51846.72302605315</v>
      </c>
      <c r="Q37" s="117">
        <v>27556.154392146436</v>
      </c>
      <c r="R37" s="117">
        <v>13948.6635</v>
      </c>
      <c r="S37" s="117">
        <v>0</v>
      </c>
      <c r="T37" s="117">
        <v>0</v>
      </c>
      <c r="U37" s="73">
        <f>SUM(R37:T37)</f>
        <v>13948.6635</v>
      </c>
      <c r="V37" s="117">
        <v>6974.33175</v>
      </c>
      <c r="W37" s="117">
        <v>0</v>
      </c>
      <c r="X37" s="117">
        <v>0</v>
      </c>
      <c r="Y37" s="73">
        <f>SUM(V37:X37)</f>
        <v>6974.33175</v>
      </c>
      <c r="Z37" s="117">
        <v>78950.02794599996</v>
      </c>
      <c r="AA37" s="118">
        <v>29622.78994217675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125</v>
      </c>
      <c r="D38" s="111">
        <v>437</v>
      </c>
      <c r="E38" s="111">
        <v>0</v>
      </c>
      <c r="F38" s="69">
        <f>SUM(C38:E38)</f>
        <v>562</v>
      </c>
      <c r="G38" s="111">
        <v>1889</v>
      </c>
      <c r="H38" s="51"/>
      <c r="I38" s="111">
        <v>177088.91519917946</v>
      </c>
      <c r="J38" s="111">
        <v>124497.83560269902</v>
      </c>
      <c r="K38" s="111">
        <v>100621.172154937</v>
      </c>
      <c r="L38" s="111">
        <v>67859.48241265795</v>
      </c>
      <c r="M38" s="111">
        <v>0</v>
      </c>
      <c r="N38" s="82">
        <f>SUM(K38:M38)</f>
        <v>168480.65456759493</v>
      </c>
      <c r="O38" s="111">
        <v>118624.8354984482</v>
      </c>
      <c r="P38" s="111">
        <v>244266.01439008827</v>
      </c>
      <c r="Q38" s="111">
        <v>73125.95746384235</v>
      </c>
      <c r="R38" s="111">
        <v>15465.32</v>
      </c>
      <c r="S38" s="111">
        <v>181194.59999999998</v>
      </c>
      <c r="T38" s="111">
        <v>0</v>
      </c>
      <c r="U38" s="69">
        <f>SUM(R38:T38)</f>
        <v>196659.91999999998</v>
      </c>
      <c r="V38" s="111">
        <v>2458.0229052631585</v>
      </c>
      <c r="W38" s="111">
        <v>37305.044999999984</v>
      </c>
      <c r="X38" s="111">
        <v>0</v>
      </c>
      <c r="Y38" s="69">
        <f>SUM(V38:X38)</f>
        <v>39763.067905263146</v>
      </c>
      <c r="Z38" s="111">
        <v>-91034.27027999994</v>
      </c>
      <c r="AA38" s="112">
        <v>13024.474880185327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2</v>
      </c>
      <c r="D39" s="111">
        <v>2096</v>
      </c>
      <c r="E39" s="111">
        <v>0</v>
      </c>
      <c r="F39" s="69">
        <f>SUM(C39:E39)</f>
        <v>2098</v>
      </c>
      <c r="G39" s="111">
        <v>7489</v>
      </c>
      <c r="H39" s="51"/>
      <c r="I39" s="111">
        <v>43653.94232876716</v>
      </c>
      <c r="J39" s="111">
        <v>62.824999999999996</v>
      </c>
      <c r="K39" s="111">
        <v>3523.4108767123284</v>
      </c>
      <c r="L39" s="111">
        <v>39644.89353424662</v>
      </c>
      <c r="M39" s="111">
        <v>0</v>
      </c>
      <c r="N39" s="82">
        <f>SUM(K39:M39)</f>
        <v>43168.30441095895</v>
      </c>
      <c r="O39" s="111">
        <v>-64.0734511716089</v>
      </c>
      <c r="P39" s="111">
        <v>42965.57601021724</v>
      </c>
      <c r="Q39" s="111">
        <v>24114.29870468578</v>
      </c>
      <c r="R39" s="111">
        <v>60.45</v>
      </c>
      <c r="S39" s="111">
        <v>664.4</v>
      </c>
      <c r="T39" s="111">
        <v>0</v>
      </c>
      <c r="U39" s="69">
        <f>SUM(R39:T39)</f>
        <v>724.85</v>
      </c>
      <c r="V39" s="111">
        <v>60.45</v>
      </c>
      <c r="W39" s="111">
        <v>664.4</v>
      </c>
      <c r="X39" s="111">
        <v>0</v>
      </c>
      <c r="Y39" s="69">
        <f>SUM(V39:X39)</f>
        <v>724.85</v>
      </c>
      <c r="Z39" s="111">
        <v>4048.48</v>
      </c>
      <c r="AA39" s="112">
        <v>4048.48</v>
      </c>
      <c r="AC39" s="110">
        <v>0</v>
      </c>
      <c r="AD39" s="111">
        <v>0</v>
      </c>
      <c r="AE39" s="111">
        <v>0</v>
      </c>
      <c r="AF39" s="111">
        <v>0</v>
      </c>
      <c r="AG39" s="111">
        <v>589.3241149921506</v>
      </c>
      <c r="AH39" s="111">
        <v>261.92182888539946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0</v>
      </c>
      <c r="D40" s="90">
        <f>SUM(D41:D43)</f>
        <v>0</v>
      </c>
      <c r="E40" s="90">
        <f>SUM(E41:E43)</f>
        <v>0</v>
      </c>
      <c r="F40" s="66">
        <f>SUM(F41:F43)</f>
        <v>0</v>
      </c>
      <c r="G40" s="90">
        <f>SUM(G41:G43)</f>
        <v>0</v>
      </c>
      <c r="H40" s="51"/>
      <c r="I40" s="90">
        <f aca="true" t="shared" si="11" ref="I40:AA40">SUM(I41:I43)</f>
        <v>0</v>
      </c>
      <c r="J40" s="90">
        <f t="shared" si="11"/>
        <v>0</v>
      </c>
      <c r="K40" s="90">
        <f t="shared" si="11"/>
        <v>0</v>
      </c>
      <c r="L40" s="90">
        <f t="shared" si="11"/>
        <v>0</v>
      </c>
      <c r="M40" s="90">
        <f t="shared" si="11"/>
        <v>0</v>
      </c>
      <c r="N40" s="75">
        <f t="shared" si="11"/>
        <v>0</v>
      </c>
      <c r="O40" s="90">
        <f t="shared" si="11"/>
        <v>0</v>
      </c>
      <c r="P40" s="90">
        <f t="shared" si="11"/>
        <v>0</v>
      </c>
      <c r="Q40" s="90">
        <f t="shared" si="11"/>
        <v>0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0</v>
      </c>
      <c r="D42" s="129">
        <v>0</v>
      </c>
      <c r="E42" s="129">
        <v>0</v>
      </c>
      <c r="F42" s="60">
        <f>SUM(C42:E42)</f>
        <v>0</v>
      </c>
      <c r="G42" s="129">
        <v>0</v>
      </c>
      <c r="H42" s="127"/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57">
        <f>SUM(K42:M42)</f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0</v>
      </c>
      <c r="AA42" s="130">
        <v>0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0</v>
      </c>
      <c r="D43" s="119">
        <v>0</v>
      </c>
      <c r="E43" s="119">
        <v>0</v>
      </c>
      <c r="F43" s="71">
        <f>SUM(C43:E43)</f>
        <v>0</v>
      </c>
      <c r="G43" s="119">
        <v>0</v>
      </c>
      <c r="H43" s="48"/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83">
        <f>SUM(K43:M43)</f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35</v>
      </c>
      <c r="D45" s="114">
        <f>SUM(D46:D48)</f>
        <v>11</v>
      </c>
      <c r="E45" s="114">
        <f>SUM(E46:E48)</f>
        <v>0</v>
      </c>
      <c r="F45" s="70">
        <f>SUM(F46:F48)</f>
        <v>46</v>
      </c>
      <c r="G45" s="114">
        <f>SUM(G46:G48)</f>
        <v>101</v>
      </c>
      <c r="H45" s="51"/>
      <c r="I45" s="114">
        <f aca="true" t="shared" si="13" ref="I45:AA45">SUM(I46:I48)</f>
        <v>45978.479999999996</v>
      </c>
      <c r="J45" s="114">
        <f t="shared" si="13"/>
        <v>32218.985185520214</v>
      </c>
      <c r="K45" s="114">
        <f t="shared" si="13"/>
        <v>42978.479999999996</v>
      </c>
      <c r="L45" s="114">
        <f t="shared" si="13"/>
        <v>3000</v>
      </c>
      <c r="M45" s="114">
        <f t="shared" si="13"/>
        <v>0</v>
      </c>
      <c r="N45" s="15">
        <f t="shared" si="13"/>
        <v>45978.479999999996</v>
      </c>
      <c r="O45" s="114">
        <f t="shared" si="13"/>
        <v>32218.985185520214</v>
      </c>
      <c r="P45" s="114">
        <f t="shared" si="13"/>
        <v>38825.659855970094</v>
      </c>
      <c r="Q45" s="114">
        <f t="shared" si="13"/>
        <v>13799.92898817765</v>
      </c>
      <c r="R45" s="114">
        <f t="shared" si="13"/>
        <v>955.1099999999999</v>
      </c>
      <c r="S45" s="114">
        <f t="shared" si="13"/>
        <v>0</v>
      </c>
      <c r="T45" s="114">
        <f t="shared" si="13"/>
        <v>0</v>
      </c>
      <c r="U45" s="70">
        <f t="shared" si="13"/>
        <v>955.1099999999999</v>
      </c>
      <c r="V45" s="114">
        <f t="shared" si="13"/>
        <v>343.55499999999995</v>
      </c>
      <c r="W45" s="114">
        <f t="shared" si="13"/>
        <v>0</v>
      </c>
      <c r="X45" s="114">
        <f t="shared" si="13"/>
        <v>0</v>
      </c>
      <c r="Y45" s="70">
        <f t="shared" si="13"/>
        <v>343.55499999999995</v>
      </c>
      <c r="Z45" s="114">
        <f t="shared" si="13"/>
        <v>37822.78000000004</v>
      </c>
      <c r="AA45" s="115">
        <f t="shared" si="13"/>
        <v>1813.0899999999165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3535.944689952904</v>
      </c>
      <c r="AH45" s="114">
        <f t="shared" si="14"/>
        <v>523.8436577707989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9</v>
      </c>
      <c r="D46" s="132">
        <v>7</v>
      </c>
      <c r="E46" s="132">
        <v>0</v>
      </c>
      <c r="F46" s="61">
        <f>SUM(C46:E46)</f>
        <v>16</v>
      </c>
      <c r="G46" s="132">
        <v>47</v>
      </c>
      <c r="H46" s="49"/>
      <c r="I46" s="132">
        <v>14600</v>
      </c>
      <c r="J46" s="132">
        <v>9317.6975</v>
      </c>
      <c r="K46" s="132">
        <v>13200</v>
      </c>
      <c r="L46" s="132">
        <v>1400</v>
      </c>
      <c r="M46" s="132">
        <v>0</v>
      </c>
      <c r="N46" s="58">
        <f>SUM(K46:M46)</f>
        <v>14600</v>
      </c>
      <c r="O46" s="132">
        <v>9317.6975</v>
      </c>
      <c r="P46" s="132">
        <v>9057.695703922125</v>
      </c>
      <c r="Q46" s="132">
        <v>3288.067912738118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0</v>
      </c>
      <c r="AA46" s="133">
        <v>0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10</v>
      </c>
      <c r="D47" s="96">
        <v>0</v>
      </c>
      <c r="E47" s="96">
        <v>0</v>
      </c>
      <c r="F47" s="63">
        <f>SUM(C47:E47)</f>
        <v>10</v>
      </c>
      <c r="G47" s="96">
        <v>14</v>
      </c>
      <c r="H47" s="127"/>
      <c r="I47" s="96">
        <v>3149.14</v>
      </c>
      <c r="J47" s="96">
        <v>1615.620885520212</v>
      </c>
      <c r="K47" s="96">
        <v>3149.14</v>
      </c>
      <c r="L47" s="96">
        <v>0</v>
      </c>
      <c r="M47" s="96">
        <v>0</v>
      </c>
      <c r="N47" s="77">
        <f>SUM(K47:M47)</f>
        <v>3149.14</v>
      </c>
      <c r="O47" s="96">
        <v>1615.620885520212</v>
      </c>
      <c r="P47" s="96">
        <v>5917.8092253331215</v>
      </c>
      <c r="Q47" s="96">
        <v>2495.9795815216876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>
        <v>0</v>
      </c>
      <c r="AD47" s="96">
        <v>0</v>
      </c>
      <c r="AE47" s="96">
        <v>0</v>
      </c>
      <c r="AF47" s="96">
        <v>0</v>
      </c>
      <c r="AG47" s="96">
        <v>1178.6482299843012</v>
      </c>
      <c r="AH47" s="96">
        <v>261.92182888539946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16</v>
      </c>
      <c r="D48" s="119">
        <v>4</v>
      </c>
      <c r="E48" s="119">
        <v>0</v>
      </c>
      <c r="F48" s="71">
        <f>SUM(C48:E48)</f>
        <v>20</v>
      </c>
      <c r="G48" s="119">
        <v>40</v>
      </c>
      <c r="H48" s="127"/>
      <c r="I48" s="119">
        <v>28229.34</v>
      </c>
      <c r="J48" s="119">
        <v>21285.666800000003</v>
      </c>
      <c r="K48" s="119">
        <v>26629.34</v>
      </c>
      <c r="L48" s="119">
        <v>1600</v>
      </c>
      <c r="M48" s="119">
        <v>0</v>
      </c>
      <c r="N48" s="83">
        <f>SUM(K48:M48)</f>
        <v>28229.34</v>
      </c>
      <c r="O48" s="119">
        <v>21285.666800000003</v>
      </c>
      <c r="P48" s="119">
        <v>23850.154926714844</v>
      </c>
      <c r="Q48" s="119">
        <v>8015.881493917845</v>
      </c>
      <c r="R48" s="119">
        <v>955.1099999999999</v>
      </c>
      <c r="S48" s="119">
        <v>0</v>
      </c>
      <c r="T48" s="119">
        <v>0</v>
      </c>
      <c r="U48" s="71">
        <f>SUM(R48:T48)</f>
        <v>955.1099999999999</v>
      </c>
      <c r="V48" s="119">
        <v>343.55499999999995</v>
      </c>
      <c r="W48" s="119">
        <v>0</v>
      </c>
      <c r="X48" s="119">
        <v>0</v>
      </c>
      <c r="Y48" s="71">
        <f>SUM(V48:X48)</f>
        <v>343.55499999999995</v>
      </c>
      <c r="Z48" s="119">
        <v>37822.78000000004</v>
      </c>
      <c r="AA48" s="120">
        <v>1813.0899999999165</v>
      </c>
      <c r="AC48" s="124">
        <v>0</v>
      </c>
      <c r="AD48" s="119">
        <v>0</v>
      </c>
      <c r="AE48" s="119">
        <v>0</v>
      </c>
      <c r="AF48" s="119">
        <v>0</v>
      </c>
      <c r="AG48" s="119">
        <v>2357.2964599686024</v>
      </c>
      <c r="AH48" s="119">
        <v>261.92182888539946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25214</v>
      </c>
      <c r="D50" s="15">
        <f aca="true" t="shared" si="15" ref="D50:AL50">D11+D16+D17+D20+D21+D24+D28+D29+D30+D33+D34+D37+D38+D39+D40+D44+D45+D49</f>
        <v>71037</v>
      </c>
      <c r="E50" s="15">
        <f t="shared" si="15"/>
        <v>23</v>
      </c>
      <c r="F50" s="15">
        <f t="shared" si="15"/>
        <v>96274</v>
      </c>
      <c r="G50" s="15">
        <f t="shared" si="15"/>
        <v>96647</v>
      </c>
      <c r="H50" s="15">
        <f t="shared" si="15"/>
        <v>65214</v>
      </c>
      <c r="I50" s="15">
        <f t="shared" si="15"/>
        <v>3092605.1431135316</v>
      </c>
      <c r="J50" s="15">
        <f t="shared" si="15"/>
        <v>1267277.4904934592</v>
      </c>
      <c r="K50" s="15">
        <f t="shared" si="15"/>
        <v>2113061.129324892</v>
      </c>
      <c r="L50" s="15">
        <f t="shared" si="15"/>
        <v>865759.7677348283</v>
      </c>
      <c r="M50" s="15">
        <f t="shared" si="15"/>
        <v>101.01999999999998</v>
      </c>
      <c r="N50" s="15">
        <f t="shared" si="15"/>
        <v>2978921.9170597214</v>
      </c>
      <c r="O50" s="15">
        <f t="shared" si="15"/>
        <v>1242386.2722041393</v>
      </c>
      <c r="P50" s="15">
        <f t="shared" si="15"/>
        <v>2505450.9966665567</v>
      </c>
      <c r="Q50" s="15">
        <f t="shared" si="15"/>
        <v>1605210.735502161</v>
      </c>
      <c r="R50" s="15">
        <f t="shared" si="15"/>
        <v>2580397.819199999</v>
      </c>
      <c r="S50" s="15">
        <f t="shared" si="15"/>
        <v>330808.4702362353</v>
      </c>
      <c r="T50" s="15">
        <f t="shared" si="15"/>
        <v>1515.4040999999995</v>
      </c>
      <c r="U50" s="15">
        <f t="shared" si="15"/>
        <v>2912721.693536234</v>
      </c>
      <c r="V50" s="15">
        <f t="shared" si="15"/>
        <v>893928.7736052622</v>
      </c>
      <c r="W50" s="15">
        <f t="shared" si="15"/>
        <v>185791.7822962353</v>
      </c>
      <c r="X50" s="15">
        <f t="shared" si="15"/>
        <v>1515.4040999999995</v>
      </c>
      <c r="Y50" s="15">
        <f t="shared" si="15"/>
        <v>1081235.9600014975</v>
      </c>
      <c r="Z50" s="15">
        <f t="shared" si="15"/>
        <v>-1633526.082712298</v>
      </c>
      <c r="AA50" s="16">
        <f t="shared" si="15"/>
        <v>1145038.7537819175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4125.268804945054</v>
      </c>
      <c r="AH50" s="15">
        <f t="shared" si="15"/>
        <v>785.7654866561984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Nika Elizbarashvili</cp:lastModifiedBy>
  <cp:lastPrinted>2017-10-18T12:38:28Z</cp:lastPrinted>
  <dcterms:created xsi:type="dcterms:W3CDTF">1996-10-14T23:33:28Z</dcterms:created>
  <dcterms:modified xsi:type="dcterms:W3CDTF">2018-05-15T15:56:36Z</dcterms:modified>
  <cp:category/>
  <cp:version/>
  <cp:contentType/>
  <cp:contentStatus/>
</cp:coreProperties>
</file>