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<sst xmlns="http://schemas.openxmlformats.org/spreadsheetml/2006/main" count="330" uniqueCount="245">
  <si>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</si>
  <si>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</si>
  <si>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</si>
  <si>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</si>
  <si>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</si>
  <si>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</si>
  <si>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</si>
  <si>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</si>
  <si>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</si>
  <si>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</si>
  <si>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</si>
  <si>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</si>
  <si>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</si>
  <si>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</si>
  <si>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</si>
  <si>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</si>
  <si>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</si>
  <si>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</si>
  <si>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</si>
  <si>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</si>
  <si>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</si>
  <si>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</si>
  <si>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</si>
  <si>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</si>
  <si>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</si>
  <si>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</si>
  <si>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</si>
  <si>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</si>
  <si>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</si>
  <si>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</si>
  <si>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</si>
  <si>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</si>
  <si>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</si>
  <si>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</si>
  <si>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</si>
  <si>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</si>
  <si>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</si>
  <si>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</si>
  <si>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</si>
  <si>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</si>
  <si>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</si>
  <si>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</si>
  <si>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</si>
  <si>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</si>
  <si>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</si>
  <si>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</si>
  <si>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</si>
  <si>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</si>
  <si>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</si>
  <si>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</si>
  <si>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</si>
  <si>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</si>
  <si>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</si>
  <si>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</si>
  <si>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</si>
  <si>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</si>
  <si>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</si>
  <si>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</si>
  <si>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</si>
  <si>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</si>
  <si>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</si>
  <si>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</si>
  <si>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</si>
  <si>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</si>
  <si>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</si>
  <si>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</si>
  <si>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</si>
  <si>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</si>
  <si>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</si>
  <si>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</si>
  <si>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</si>
  <si>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</si>
  <si>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</si>
  <si>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</si>
  <si>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</si>
  <si>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</si>
  <si>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</si>
  <si>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</si>
  <si>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</si>
  <si>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</si>
  <si>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</si>
  <si>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</si>
  <si>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</si>
  <si>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</si>
  <si>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</si>
  <si>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</si>
  <si>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</si>
  <si>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</si>
  <si>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</si>
  <si>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</si>
  <si>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</si>
  <si>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</si>
  <si>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</si>
  <si>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</si>
  <si>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</si>
  <si>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</si>
  <si>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</si>
  <si>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</si>
  <si>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</si>
  <si>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</si>
  <si>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</si>
  <si>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</si>
  <si>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</si>
  <si>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</si>
  <si>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</si>
  <si>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</si>
  <si>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</si>
  <si>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</si>
  <si>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</si>
  <si>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</si>
  <si>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</si>
  <si>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</si>
  <si>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</si>
  <si>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</si>
  <si>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</si>
  <si>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</si>
  <si>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</si>
  <si>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</si>
  <si>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</si>
  <si>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</si>
  <si>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</si>
  <si>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</si>
  <si>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</si>
  <si>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</si>
  <si>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</si>
  <si>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</si>
  <si>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</si>
  <si>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</si>
  <si>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</si>
  <si>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</si>
  <si>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</si>
  <si>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</si>
  <si>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</si>
  <si>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</si>
  <si>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</si>
  <si>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</si>
  <si>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</si>
  <si>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</si>
  <si>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</si>
  <si>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</si>
  <si>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</si>
  <si>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</si>
  <si>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</si>
  <si>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</si>
  <si>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</si>
  <si>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</si>
  <si>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</si>
  <si>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</si>
  <si>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</si>
  <si>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</si>
  <si>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</si>
  <si>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</si>
  <si>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</si>
  <si>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</si>
  <si>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</si>
  <si>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</si>
  <si>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</si>
  <si>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</si>
  <si>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</si>
  <si>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</si>
  <si>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</si>
  <si>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</si>
  <si>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</si>
  <si>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</si>
  <si>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</si>
  <si>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</si>
  <si>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</si>
  <si>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</si>
  <si>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</si>
  <si>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</si>
  <si>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</si>
  <si>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</si>
  <si>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</si>
  <si>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</si>
  <si>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</si>
  <si>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</si>
  <si>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</si>
  <si>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</si>
  <si>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</si>
  <si>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</si>
  <si>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</si>
  <si>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</si>
  <si>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</si>
  <si>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</si>
  <si>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</si>
  <si>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</si>
  <si>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</si>
  <si>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</si>
  <si>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</si>
  <si>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</si>
  <si>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</si>
  <si>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</si>
  <si>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</si>
  <si>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</si>
  <si>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</si>
  <si>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</si>
  <si>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</si>
  <si>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</si>
  <si>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</si>
  <si>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</si>
  <si>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</si>
  <si>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</si>
  <si>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</si>
  <si>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</si>
  <si>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</si>
  <si>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</si>
  <si>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</si>
  <si>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</si>
  <si>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</si>
  <si>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</si>
  <si>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</si>
  <si>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</si>
  <si>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</si>
  <si>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</si>
  <si>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</si>
  <si>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</si>
  <si>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</si>
  <si>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</si>
  <si>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</si>
  <si>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</si>
  <si>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</si>
  <si>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</si>
  <si>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</si>
  <si>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</si>
  <si>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</si>
  <si>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</si>
  <si>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</si>
  <si>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</si>
  <si>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</si>
  <si>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</si>
  <si>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</si>
  <si>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</si>
  <si>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</si>
  <si>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</si>
  <si>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</si>
  <si>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</si>
  <si>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</si>
  <si>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</si>
  <si>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</si>
  <si>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</si>
  <si>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</si>
  <si>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</si>
  <si>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</si>
  <si>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პერიოდი: 01/01/2019 - 30/06/2019</t>
  </si>
  <si>
    <t>ანგარიშგების თარიღი: 30/06/2019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</si>
</sst>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0.06.2019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0.06.2019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IC%20Group,%2030.06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0" t="s">
        <v>244</v>
      </c>
      <c r="C3" s="240"/>
      <c r="D3" s="240"/>
      <c r="E3" s="240"/>
    </row>
    <row r="4" spans="2:3" ht="15">
      <c r="B4" s="139"/>
      <c r="C4" s="139"/>
    </row>
    <row r="5" spans="2:5" ht="18" customHeight="1">
      <c r="B5" s="140"/>
      <c r="C5" s="241" t="s">
        <v>84</v>
      </c>
      <c r="D5" s="242"/>
      <c r="E5" s="242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89</v>
      </c>
      <c r="D9" s="243"/>
      <c r="E9" s="243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460964.52303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5412124.749022932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29026.655000000002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677648.36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5448516.873226037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1605348.3678508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28252.66999999997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2298716.23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4102100.0255687386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494376.43096961465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1473849.8105013692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19001.958415701505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2116692.1592192985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458794.9753029537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24625413.788107447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127</v>
      </c>
      <c r="D30" s="243"/>
      <c r="E30" s="243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11600056.108260386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2615853.7763633956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10686.116228054796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241690.23714203498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1230537.0137799126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15698823.251773784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150</v>
      </c>
      <c r="D43" s="243"/>
      <c r="E43" s="243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3238284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4378122.989472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2339956.8131522606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-1029773.2662905961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8926590.536333665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24625413.788107447</v>
      </c>
    </row>
    <row r="52" s="187" customFormat="1" ht="15"/>
    <row r="53" s="187" customFormat="1" ht="15"/>
    <row r="54" spans="3:5" ht="15">
      <c r="C54" s="244"/>
      <c r="D54" s="244"/>
      <c r="E54" s="244"/>
    </row>
    <row r="55" spans="3:5" ht="15">
      <c r="C55" s="245"/>
      <c r="D55" s="245"/>
      <c r="E55" s="245"/>
    </row>
    <row r="56" spans="3:5" ht="15">
      <c r="C56" s="244"/>
      <c r="D56" s="244"/>
      <c r="E56" s="244"/>
    </row>
    <row r="57" spans="3:5" ht="15">
      <c r="C57" s="245"/>
      <c r="D57" s="245"/>
      <c r="E57" s="245"/>
    </row>
    <row r="58" spans="3:5" ht="15" customHeight="1">
      <c r="C58" s="244"/>
      <c r="D58" s="244"/>
      <c r="E58" s="244"/>
    </row>
    <row r="59" spans="3:5" ht="15">
      <c r="C59" s="245"/>
      <c r="D59" s="245"/>
      <c r="E59" s="245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243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7643408.823639702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1185673.8321198237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1920259.2447270514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-183433.90543095054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4354041.841361877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5986620.429465052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3036265.9145897822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-3438674.787954152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-4149269.265605099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118840.23000000001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3542108.7625262165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-270428.1182121565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541504.9606235037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102519.93454119042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927.2637462562369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-81311.27685391463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-7073.046136901056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175830.90151194777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-29266.801775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-30039.577065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772.7752900000014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-79386.57365963045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95671.55256231733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637176.513185821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125580.64423873974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-3317.3319999999985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19834.05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4583.87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70241.3216438356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216922.55388257533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1503803.27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819635.3799999999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7381.194800562675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73066.99125667608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1749.4632751690779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521763.9659734153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-1029773.2662905961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-1029773.2662905961</v>
      </c>
    </row>
    <row r="75" ht="15">
      <c r="D75" s="231"/>
    </row>
    <row r="76" spans="3:5" ht="15">
      <c r="C76" s="244"/>
      <c r="D76" s="244"/>
      <c r="E76" s="244"/>
    </row>
    <row r="77" spans="3:5" ht="15">
      <c r="C77" s="245"/>
      <c r="D77" s="245"/>
      <c r="E77" s="245"/>
    </row>
    <row r="78" spans="3:5" ht="15">
      <c r="C78" s="244"/>
      <c r="D78" s="244"/>
      <c r="E78" s="244"/>
    </row>
    <row r="79" spans="3:5" ht="15">
      <c r="C79" s="245"/>
      <c r="D79" s="245"/>
      <c r="E79" s="245"/>
    </row>
    <row r="80" spans="3:5" ht="15">
      <c r="C80" s="244"/>
      <c r="D80" s="244"/>
      <c r="E80" s="244"/>
    </row>
    <row r="81" spans="3:5" ht="15">
      <c r="C81" s="245"/>
      <c r="D81" s="245"/>
      <c r="E81" s="245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0.28125" style="5" bestFit="1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710937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7877</v>
      </c>
      <c r="D11" s="90">
        <f t="shared" si="0"/>
        <v>808</v>
      </c>
      <c r="E11" s="90">
        <f t="shared" si="0"/>
        <v>0</v>
      </c>
      <c r="F11" s="90">
        <f t="shared" si="0"/>
        <v>8685</v>
      </c>
      <c r="G11" s="90">
        <f t="shared" si="0"/>
        <v>11057</v>
      </c>
      <c r="H11" s="47"/>
      <c r="I11" s="90">
        <f t="shared" si="0"/>
        <v>119522.9283839744</v>
      </c>
      <c r="J11" s="90">
        <f t="shared" si="0"/>
        <v>1666.13880788402</v>
      </c>
      <c r="K11" s="90">
        <f t="shared" si="0"/>
        <v>21681.191990540352</v>
      </c>
      <c r="L11" s="90">
        <f t="shared" si="0"/>
        <v>80838.74255065007</v>
      </c>
      <c r="M11" s="90">
        <f t="shared" si="0"/>
        <v>0</v>
      </c>
      <c r="N11" s="75">
        <f>SUM(N12:N15)</f>
        <v>102519.93454119042</v>
      </c>
      <c r="O11" s="90">
        <f t="shared" si="0"/>
        <v>927.2637462562369</v>
      </c>
      <c r="P11" s="90">
        <f t="shared" si="0"/>
        <v>183831.21139510506</v>
      </c>
      <c r="Q11" s="90">
        <f t="shared" si="0"/>
        <v>175830.90151194777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-29266.801775000007</v>
      </c>
      <c r="AA11" s="91">
        <f t="shared" si="0"/>
        <v>772.7752899999978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7877</v>
      </c>
      <c r="D12" s="93">
        <v>808</v>
      </c>
      <c r="E12" s="93">
        <v>0</v>
      </c>
      <c r="F12" s="62">
        <f>SUM(C12:E12)</f>
        <v>8685</v>
      </c>
      <c r="G12" s="93">
        <v>11057</v>
      </c>
      <c r="H12" s="46"/>
      <c r="I12" s="93">
        <v>119522.9283839744</v>
      </c>
      <c r="J12" s="93">
        <v>1666.13880788402</v>
      </c>
      <c r="K12" s="93">
        <v>21681.191990540352</v>
      </c>
      <c r="L12" s="93">
        <v>80838.74255065007</v>
      </c>
      <c r="M12" s="93">
        <v>0</v>
      </c>
      <c r="N12" s="76">
        <f>SUM(K12:M12)</f>
        <v>102519.93454119042</v>
      </c>
      <c r="O12" s="93">
        <v>927.2637462562369</v>
      </c>
      <c r="P12" s="93">
        <v>183831.21139510506</v>
      </c>
      <c r="Q12" s="93">
        <v>175830.90151194777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-29266.801775000007</v>
      </c>
      <c r="AA12" s="94">
        <v>772.7752899999978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2160</v>
      </c>
      <c r="D16" s="102">
        <v>16400</v>
      </c>
      <c r="E16" s="102">
        <v>0</v>
      </c>
      <c r="F16" s="65">
        <f>SUM(C16:E16)</f>
        <v>18560</v>
      </c>
      <c r="G16" s="102">
        <v>6336</v>
      </c>
      <c r="H16" s="47"/>
      <c r="I16" s="102">
        <v>329720.94863943686</v>
      </c>
      <c r="J16" s="102">
        <v>151.950190476191</v>
      </c>
      <c r="K16" s="102">
        <v>3106.8471110878427</v>
      </c>
      <c r="L16" s="102">
        <v>326519.5620000005</v>
      </c>
      <c r="M16" s="102">
        <v>0</v>
      </c>
      <c r="N16" s="79">
        <f>SUM(K16:M16)</f>
        <v>329626.4091110883</v>
      </c>
      <c r="O16" s="102">
        <v>93.33568290043284</v>
      </c>
      <c r="P16" s="102">
        <v>324310.2554177471</v>
      </c>
      <c r="Q16" s="102">
        <v>322713.2985017133</v>
      </c>
      <c r="R16" s="102">
        <v>0</v>
      </c>
      <c r="S16" s="102">
        <v>17015.239999999998</v>
      </c>
      <c r="T16" s="102">
        <v>0</v>
      </c>
      <c r="U16" s="65">
        <f>SUM(R16:T16)</f>
        <v>17015.239999999998</v>
      </c>
      <c r="V16" s="102">
        <v>0</v>
      </c>
      <c r="W16" s="102">
        <v>17015.239999999998</v>
      </c>
      <c r="X16" s="102">
        <v>0</v>
      </c>
      <c r="Y16" s="65">
        <f>SUM(V16:X16)</f>
        <v>17015.239999999998</v>
      </c>
      <c r="Z16" s="102">
        <v>12696.181054000008</v>
      </c>
      <c r="AA16" s="103">
        <v>12696.181054000008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4311</v>
      </c>
      <c r="D17" s="90">
        <f>SUM(D18:D19)</f>
        <v>523</v>
      </c>
      <c r="E17" s="90">
        <f>SUM(E18:E19)</f>
        <v>604</v>
      </c>
      <c r="F17" s="66">
        <f>SUM(F18:F19)</f>
        <v>5438</v>
      </c>
      <c r="G17" s="90">
        <f>SUM(G18:G19)</f>
        <v>7282</v>
      </c>
      <c r="H17" s="50"/>
      <c r="I17" s="90">
        <f aca="true" t="shared" si="1" ref="I17:AA17">SUM(I18:I19)</f>
        <v>107485.4749189922</v>
      </c>
      <c r="J17" s="90">
        <f t="shared" si="1"/>
        <v>1122.856762961215</v>
      </c>
      <c r="K17" s="90">
        <f t="shared" si="1"/>
        <v>74699.33978656831</v>
      </c>
      <c r="L17" s="90">
        <f t="shared" si="1"/>
        <v>22439.334274533394</v>
      </c>
      <c r="M17" s="90">
        <f t="shared" si="1"/>
        <v>6655.699999999991</v>
      </c>
      <c r="N17" s="75">
        <f t="shared" si="1"/>
        <v>103794.3740611017</v>
      </c>
      <c r="O17" s="90">
        <f t="shared" si="1"/>
        <v>606.8076052775107</v>
      </c>
      <c r="P17" s="90">
        <f t="shared" si="1"/>
        <v>70997.16909691108</v>
      </c>
      <c r="Q17" s="90">
        <f t="shared" si="1"/>
        <v>64950.04518686536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-1500</v>
      </c>
      <c r="AA17" s="91">
        <f t="shared" si="1"/>
        <v>3000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3884</v>
      </c>
      <c r="D18" s="105">
        <v>0</v>
      </c>
      <c r="E18" s="105">
        <v>0</v>
      </c>
      <c r="F18" s="67">
        <f>SUM(C18:E18)</f>
        <v>3884</v>
      </c>
      <c r="G18" s="105">
        <v>5187</v>
      </c>
      <c r="H18" s="49"/>
      <c r="I18" s="105">
        <v>45689.468167388295</v>
      </c>
      <c r="J18" s="105">
        <v>742.614712961215</v>
      </c>
      <c r="K18" s="105">
        <v>44891.969917076065</v>
      </c>
      <c r="L18" s="105">
        <v>0</v>
      </c>
      <c r="M18" s="105">
        <v>0</v>
      </c>
      <c r="N18" s="80">
        <f>SUM(K18:M18)</f>
        <v>44891.969917076065</v>
      </c>
      <c r="O18" s="105">
        <v>460.57470569755156</v>
      </c>
      <c r="P18" s="105">
        <v>25489.995366593026</v>
      </c>
      <c r="Q18" s="105">
        <v>22777.34106033236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-5000</v>
      </c>
      <c r="AA18" s="106">
        <v>-500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427</v>
      </c>
      <c r="D19" s="108">
        <v>523</v>
      </c>
      <c r="E19" s="108">
        <v>604</v>
      </c>
      <c r="F19" s="68">
        <f>SUM(C19:E19)</f>
        <v>1554</v>
      </c>
      <c r="G19" s="108">
        <v>2095</v>
      </c>
      <c r="H19" s="48"/>
      <c r="I19" s="108">
        <v>61796.006751603905</v>
      </c>
      <c r="J19" s="108">
        <v>380.24205</v>
      </c>
      <c r="K19" s="108">
        <v>29807.369869492242</v>
      </c>
      <c r="L19" s="108">
        <v>22439.334274533394</v>
      </c>
      <c r="M19" s="108">
        <v>6655.699999999991</v>
      </c>
      <c r="N19" s="81">
        <f>SUM(K19:M19)</f>
        <v>58902.404144025626</v>
      </c>
      <c r="O19" s="108">
        <v>146.23289957995917</v>
      </c>
      <c r="P19" s="108">
        <v>45507.173730318056</v>
      </c>
      <c r="Q19" s="108">
        <v>42172.704126533004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3500</v>
      </c>
      <c r="AA19" s="109">
        <v>3500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10084</v>
      </c>
      <c r="D20" s="111">
        <v>21</v>
      </c>
      <c r="E20" s="111">
        <v>0</v>
      </c>
      <c r="F20" s="69">
        <f>SUM(C20:E20)</f>
        <v>10105</v>
      </c>
      <c r="G20" s="111">
        <v>10977</v>
      </c>
      <c r="H20" s="47"/>
      <c r="I20" s="111">
        <v>1596781.2684494813</v>
      </c>
      <c r="J20" s="111">
        <v>57351.574379154335</v>
      </c>
      <c r="K20" s="111">
        <v>1522986.0650781924</v>
      </c>
      <c r="L20" s="111">
        <v>14346.5</v>
      </c>
      <c r="M20" s="111">
        <v>0</v>
      </c>
      <c r="N20" s="82">
        <f>SUM(K20:M20)</f>
        <v>1537332.5650781924</v>
      </c>
      <c r="O20" s="111">
        <v>20493.37828895533</v>
      </c>
      <c r="P20" s="111">
        <v>1665170.0408085259</v>
      </c>
      <c r="Q20" s="111">
        <v>996126.5823608873</v>
      </c>
      <c r="R20" s="111">
        <v>1575014.751600228</v>
      </c>
      <c r="S20" s="111">
        <v>12337.9087</v>
      </c>
      <c r="T20" s="111">
        <v>526.5863000000002</v>
      </c>
      <c r="U20" s="69">
        <f>SUM(R20:T20)</f>
        <v>1587879.2466002281</v>
      </c>
      <c r="V20" s="111">
        <v>1532469.5998802464</v>
      </c>
      <c r="W20" s="111">
        <v>12337.9087</v>
      </c>
      <c r="X20" s="111">
        <v>526.5863000000002</v>
      </c>
      <c r="Y20" s="69">
        <f>SUM(V20:X20)</f>
        <v>1545334.0948802466</v>
      </c>
      <c r="Z20" s="111">
        <v>1715932.3482002318</v>
      </c>
      <c r="AA20" s="112">
        <v>1715927.1885002276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612</v>
      </c>
      <c r="D21" s="90">
        <f t="shared" si="3"/>
        <v>1015</v>
      </c>
      <c r="E21" s="90">
        <f t="shared" si="3"/>
        <v>2601</v>
      </c>
      <c r="F21" s="66">
        <f t="shared" si="3"/>
        <v>4228</v>
      </c>
      <c r="G21" s="90">
        <f t="shared" si="3"/>
        <v>5257</v>
      </c>
      <c r="H21" s="90">
        <f t="shared" si="3"/>
        <v>4272</v>
      </c>
      <c r="I21" s="90">
        <f t="shared" si="3"/>
        <v>2514645.841090762</v>
      </c>
      <c r="J21" s="90">
        <f t="shared" si="3"/>
        <v>22093.673327907978</v>
      </c>
      <c r="K21" s="90">
        <f t="shared" si="3"/>
        <v>456072.70648041804</v>
      </c>
      <c r="L21" s="90">
        <f t="shared" si="3"/>
        <v>761469.0012256921</v>
      </c>
      <c r="M21" s="90">
        <f t="shared" si="3"/>
        <v>1204013.4299999962</v>
      </c>
      <c r="N21" s="75">
        <f t="shared" si="3"/>
        <v>2421555.1377061065</v>
      </c>
      <c r="O21" s="90">
        <f t="shared" si="3"/>
        <v>16276.2724879691</v>
      </c>
      <c r="P21" s="90">
        <f t="shared" si="3"/>
        <v>1267880.3289534722</v>
      </c>
      <c r="Q21" s="90">
        <f t="shared" si="3"/>
        <v>1228525.4719905485</v>
      </c>
      <c r="R21" s="90">
        <f t="shared" si="3"/>
        <v>213956.96730620245</v>
      </c>
      <c r="S21" s="90">
        <f t="shared" si="3"/>
        <v>806198.9898097975</v>
      </c>
      <c r="T21" s="90">
        <f t="shared" si="3"/>
        <v>25109</v>
      </c>
      <c r="U21" s="66">
        <f t="shared" si="3"/>
        <v>1045264.9571159999</v>
      </c>
      <c r="V21" s="90">
        <f t="shared" si="3"/>
        <v>199165.62330620244</v>
      </c>
      <c r="W21" s="90">
        <f t="shared" si="3"/>
        <v>790295.0028097975</v>
      </c>
      <c r="X21" s="90">
        <f t="shared" si="3"/>
        <v>25109</v>
      </c>
      <c r="Y21" s="66">
        <f t="shared" si="3"/>
        <v>1014569.626116</v>
      </c>
      <c r="Z21" s="90">
        <f t="shared" si="3"/>
        <v>1297842.526116</v>
      </c>
      <c r="AA21" s="91">
        <f t="shared" si="3"/>
        <v>1260830.2209859693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612</v>
      </c>
      <c r="D22" s="93">
        <v>1015</v>
      </c>
      <c r="E22" s="93">
        <v>2601</v>
      </c>
      <c r="F22" s="62">
        <f>SUM(C22:E22)</f>
        <v>4228</v>
      </c>
      <c r="G22" s="93">
        <v>5257</v>
      </c>
      <c r="H22" s="93">
        <v>4272</v>
      </c>
      <c r="I22" s="93">
        <v>2514645.841090762</v>
      </c>
      <c r="J22" s="93">
        <v>22093.673327907978</v>
      </c>
      <c r="K22" s="93">
        <v>456072.70648041804</v>
      </c>
      <c r="L22" s="93">
        <v>761469.0012256921</v>
      </c>
      <c r="M22" s="93">
        <v>1204013.4299999962</v>
      </c>
      <c r="N22" s="76">
        <f>SUM(K22:M22)</f>
        <v>2421555.1377061065</v>
      </c>
      <c r="O22" s="93">
        <v>16276.2724879691</v>
      </c>
      <c r="P22" s="93">
        <v>1267880.3289534722</v>
      </c>
      <c r="Q22" s="93">
        <v>1228525.4719905485</v>
      </c>
      <c r="R22" s="93">
        <v>213956.96730620245</v>
      </c>
      <c r="S22" s="93">
        <v>806198.9898097975</v>
      </c>
      <c r="T22" s="93">
        <v>25109</v>
      </c>
      <c r="U22" s="62">
        <f>SUM(R22:T22)</f>
        <v>1045264.9571159999</v>
      </c>
      <c r="V22" s="93">
        <v>199165.62330620244</v>
      </c>
      <c r="W22" s="93">
        <v>790295.0028097975</v>
      </c>
      <c r="X22" s="93">
        <v>25109</v>
      </c>
      <c r="Y22" s="62">
        <f>SUM(V22:X22)</f>
        <v>1014569.626116</v>
      </c>
      <c r="Z22" s="93">
        <v>1297842.526116</v>
      </c>
      <c r="AA22" s="94">
        <v>1260830.2209859693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4892</v>
      </c>
      <c r="D24" s="114">
        <f t="shared" si="5"/>
        <v>374569</v>
      </c>
      <c r="E24" s="114">
        <f t="shared" si="5"/>
        <v>2601</v>
      </c>
      <c r="F24" s="70">
        <f t="shared" si="5"/>
        <v>382062</v>
      </c>
      <c r="G24" s="114">
        <f t="shared" si="5"/>
        <v>67912</v>
      </c>
      <c r="H24" s="114">
        <f t="shared" si="5"/>
        <v>382100</v>
      </c>
      <c r="I24" s="114">
        <f t="shared" si="5"/>
        <v>1389485.8496900725</v>
      </c>
      <c r="J24" s="114">
        <f t="shared" si="5"/>
        <v>38576.4893</v>
      </c>
      <c r="K24" s="114">
        <f t="shared" si="5"/>
        <v>168954.92487816524</v>
      </c>
      <c r="L24" s="114">
        <f t="shared" si="5"/>
        <v>1043242.837218465</v>
      </c>
      <c r="M24" s="114">
        <f t="shared" si="5"/>
        <v>165097.9500000014</v>
      </c>
      <c r="N24" s="15">
        <f t="shared" si="5"/>
        <v>1377295.7120966318</v>
      </c>
      <c r="O24" s="114">
        <f t="shared" si="5"/>
        <v>38426.4662520548</v>
      </c>
      <c r="P24" s="114">
        <f t="shared" si="5"/>
        <v>1148114.849380001</v>
      </c>
      <c r="Q24" s="114">
        <f t="shared" si="5"/>
        <v>1119095.785617795</v>
      </c>
      <c r="R24" s="114">
        <f t="shared" si="5"/>
        <v>23166.58544117647</v>
      </c>
      <c r="S24" s="114">
        <f t="shared" si="5"/>
        <v>109839.34974264704</v>
      </c>
      <c r="T24" s="114">
        <f t="shared" si="5"/>
        <v>19473.66</v>
      </c>
      <c r="U24" s="70">
        <f t="shared" si="5"/>
        <v>152479.5951838235</v>
      </c>
      <c r="V24" s="114">
        <f t="shared" si="5"/>
        <v>20105.43944117647</v>
      </c>
      <c r="W24" s="114">
        <f t="shared" si="5"/>
        <v>109569.34974264704</v>
      </c>
      <c r="X24" s="114">
        <f t="shared" si="5"/>
        <v>19473.66</v>
      </c>
      <c r="Y24" s="70">
        <f t="shared" si="5"/>
        <v>149148.4491838235</v>
      </c>
      <c r="Z24" s="114">
        <f t="shared" si="5"/>
        <v>192583.74224264768</v>
      </c>
      <c r="AA24" s="115">
        <f t="shared" si="5"/>
        <v>173098.50809449953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4263</v>
      </c>
      <c r="D25" s="93">
        <v>373586</v>
      </c>
      <c r="E25" s="93">
        <v>0</v>
      </c>
      <c r="F25" s="62">
        <f>SUM(C25:E25)</f>
        <v>377849</v>
      </c>
      <c r="G25" s="93">
        <v>62782</v>
      </c>
      <c r="H25" s="93">
        <v>377849</v>
      </c>
      <c r="I25" s="93">
        <v>974960.0330882353</v>
      </c>
      <c r="J25" s="93">
        <v>0</v>
      </c>
      <c r="K25" s="93">
        <v>38623.17647058823</v>
      </c>
      <c r="L25" s="93">
        <v>936336.8566176471</v>
      </c>
      <c r="M25" s="93">
        <v>0</v>
      </c>
      <c r="N25" s="76">
        <f>SUM(K25:M25)</f>
        <v>974960.0330882353</v>
      </c>
      <c r="O25" s="93">
        <v>0</v>
      </c>
      <c r="P25" s="93">
        <v>918812.6929679031</v>
      </c>
      <c r="Q25" s="93">
        <v>918812.6929679031</v>
      </c>
      <c r="R25" s="93">
        <v>6202.315441176471</v>
      </c>
      <c r="S25" s="93">
        <v>38284.69974264705</v>
      </c>
      <c r="T25" s="93">
        <v>0</v>
      </c>
      <c r="U25" s="62">
        <f>SUM(R25:T25)</f>
        <v>44487.01518382352</v>
      </c>
      <c r="V25" s="93">
        <v>6202.315441176471</v>
      </c>
      <c r="W25" s="93">
        <v>38284.69974264705</v>
      </c>
      <c r="X25" s="93">
        <v>0</v>
      </c>
      <c r="Y25" s="62">
        <f>SUM(V25:X25)</f>
        <v>44487.01518382352</v>
      </c>
      <c r="Z25" s="93">
        <v>29230.162242647653</v>
      </c>
      <c r="AA25" s="94">
        <v>29230.162242647653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623</v>
      </c>
      <c r="D26" s="129">
        <v>983</v>
      </c>
      <c r="E26" s="129">
        <v>2601</v>
      </c>
      <c r="F26" s="60">
        <f>SUM(C26:E26)</f>
        <v>4207</v>
      </c>
      <c r="G26" s="129">
        <v>5119</v>
      </c>
      <c r="H26" s="129">
        <v>4251</v>
      </c>
      <c r="I26" s="129">
        <v>362446.80660183704</v>
      </c>
      <c r="J26" s="129">
        <v>105.81549999999999</v>
      </c>
      <c r="K26" s="129">
        <v>78252.738407577</v>
      </c>
      <c r="L26" s="129">
        <v>106905.98060081791</v>
      </c>
      <c r="M26" s="129">
        <v>165097.9500000014</v>
      </c>
      <c r="N26" s="57">
        <f>SUM(K26:M26)</f>
        <v>350256.66900839633</v>
      </c>
      <c r="O26" s="129">
        <v>-44.20754794520548</v>
      </c>
      <c r="P26" s="129">
        <v>190627.56387373424</v>
      </c>
      <c r="Q26" s="129">
        <v>187746.01206264732</v>
      </c>
      <c r="R26" s="129">
        <v>13172.15</v>
      </c>
      <c r="S26" s="129">
        <v>71554.65</v>
      </c>
      <c r="T26" s="129">
        <v>19473.66</v>
      </c>
      <c r="U26" s="60">
        <f>SUM(R26:T26)</f>
        <v>104200.45999999999</v>
      </c>
      <c r="V26" s="129">
        <v>13144.699999999999</v>
      </c>
      <c r="W26" s="129">
        <v>71284.65</v>
      </c>
      <c r="X26" s="129">
        <v>19473.66</v>
      </c>
      <c r="Y26" s="60">
        <f>SUM(V26:X26)</f>
        <v>103903.01</v>
      </c>
      <c r="Z26" s="129">
        <v>139622.26</v>
      </c>
      <c r="AA26" s="130">
        <v>139154.81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6</v>
      </c>
      <c r="D27" s="119">
        <v>0</v>
      </c>
      <c r="E27" s="119">
        <v>0</v>
      </c>
      <c r="F27" s="71">
        <f>SUM(C27:E27)</f>
        <v>6</v>
      </c>
      <c r="G27" s="119">
        <v>11</v>
      </c>
      <c r="H27" s="48"/>
      <c r="I27" s="119">
        <v>52079.009999999995</v>
      </c>
      <c r="J27" s="119">
        <v>38470.673800000004</v>
      </c>
      <c r="K27" s="119">
        <v>52079.009999999995</v>
      </c>
      <c r="L27" s="119">
        <v>0</v>
      </c>
      <c r="M27" s="119">
        <v>0</v>
      </c>
      <c r="N27" s="83">
        <f>SUM(K27:M27)</f>
        <v>52079.009999999995</v>
      </c>
      <c r="O27" s="119">
        <v>38470.673800000004</v>
      </c>
      <c r="P27" s="119">
        <v>38674.59253836364</v>
      </c>
      <c r="Q27" s="119">
        <v>12537.080587244545</v>
      </c>
      <c r="R27" s="119">
        <v>3792.12</v>
      </c>
      <c r="S27" s="119">
        <v>0</v>
      </c>
      <c r="T27" s="119">
        <v>0</v>
      </c>
      <c r="U27" s="71">
        <f>SUM(R27:T27)</f>
        <v>3792.12</v>
      </c>
      <c r="V27" s="119">
        <v>758.424</v>
      </c>
      <c r="W27" s="119">
        <v>0</v>
      </c>
      <c r="X27" s="119">
        <v>0</v>
      </c>
      <c r="Y27" s="71">
        <f>SUM(V27:X27)</f>
        <v>758.424</v>
      </c>
      <c r="Z27" s="119">
        <v>23731.32000000001</v>
      </c>
      <c r="AA27" s="120">
        <v>4713.535851851862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39133.45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5710.670565000001</v>
      </c>
      <c r="S30" s="114">
        <f t="shared" si="7"/>
        <v>0</v>
      </c>
      <c r="T30" s="114">
        <f t="shared" si="7"/>
        <v>0</v>
      </c>
      <c r="U30" s="70">
        <f t="shared" si="7"/>
        <v>5710.670565000001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-1283535.280828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5710.670565000001</v>
      </c>
      <c r="S32" s="135">
        <v>0</v>
      </c>
      <c r="T32" s="135">
        <v>0</v>
      </c>
      <c r="U32" s="59">
        <f>SUM(R32:T32)</f>
        <v>5710.670565000001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-1283535.280828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2340</v>
      </c>
      <c r="D37" s="117">
        <v>21</v>
      </c>
      <c r="E37" s="117">
        <v>61</v>
      </c>
      <c r="F37" s="73">
        <f>SUM(C37:E37)</f>
        <v>2422</v>
      </c>
      <c r="G37" s="117">
        <v>1913</v>
      </c>
      <c r="H37" s="50"/>
      <c r="I37" s="117">
        <v>272524.69184248</v>
      </c>
      <c r="J37" s="117">
        <v>157076.55907526</v>
      </c>
      <c r="K37" s="117">
        <v>269692.5387904801</v>
      </c>
      <c r="L37" s="117">
        <v>2529.563052</v>
      </c>
      <c r="M37" s="117">
        <v>302.5900000000001</v>
      </c>
      <c r="N37" s="85">
        <f>SUM(K37:M37)</f>
        <v>272524.69184248016</v>
      </c>
      <c r="O37" s="117">
        <v>157076.55907525984</v>
      </c>
      <c r="P37" s="117">
        <v>262086.93579056815</v>
      </c>
      <c r="Q37" s="117">
        <v>106708.39695160884</v>
      </c>
      <c r="R37" s="117">
        <v>31843.269999999997</v>
      </c>
      <c r="S37" s="117">
        <v>0</v>
      </c>
      <c r="T37" s="117">
        <v>0</v>
      </c>
      <c r="U37" s="73">
        <f>SUM(R37:T37)</f>
        <v>31843.269999999997</v>
      </c>
      <c r="V37" s="117">
        <v>21213.164999999997</v>
      </c>
      <c r="W37" s="117">
        <v>0</v>
      </c>
      <c r="X37" s="117">
        <v>0</v>
      </c>
      <c r="Y37" s="73">
        <f>SUM(V37:X37)</f>
        <v>21213.164999999997</v>
      </c>
      <c r="Z37" s="117">
        <v>33302.33503499999</v>
      </c>
      <c r="AA37" s="118">
        <v>20418.222994172043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276</v>
      </c>
      <c r="D38" s="111">
        <v>1616</v>
      </c>
      <c r="E38" s="111">
        <v>1</v>
      </c>
      <c r="F38" s="69">
        <f>SUM(C38:E38)</f>
        <v>1893</v>
      </c>
      <c r="G38" s="111">
        <v>2977</v>
      </c>
      <c r="H38" s="51"/>
      <c r="I38" s="111">
        <v>810291.7639582257</v>
      </c>
      <c r="J38" s="111">
        <v>501283.09710499155</v>
      </c>
      <c r="K38" s="111">
        <v>285917.46925150394</v>
      </c>
      <c r="L38" s="111">
        <v>510861.18625831045</v>
      </c>
      <c r="M38" s="111">
        <v>5179.59</v>
      </c>
      <c r="N38" s="82">
        <f>SUM(K38:M38)</f>
        <v>801958.2455098144</v>
      </c>
      <c r="O38" s="111">
        <v>496797.3827901622</v>
      </c>
      <c r="P38" s="111">
        <v>526653.5138195639</v>
      </c>
      <c r="Q38" s="111">
        <v>197244.3714179004</v>
      </c>
      <c r="R38" s="111">
        <v>331978.55</v>
      </c>
      <c r="S38" s="111">
        <v>32775.65</v>
      </c>
      <c r="T38" s="111">
        <v>0</v>
      </c>
      <c r="U38" s="69">
        <f>SUM(R38:T38)</f>
        <v>364754.2</v>
      </c>
      <c r="V38" s="111">
        <v>159031.80049519934</v>
      </c>
      <c r="W38" s="111">
        <v>7557.354000000003</v>
      </c>
      <c r="X38" s="111">
        <v>0</v>
      </c>
      <c r="Y38" s="69">
        <f>SUM(V38:X38)</f>
        <v>166589.15449519933</v>
      </c>
      <c r="Z38" s="111">
        <v>773942.9946910199</v>
      </c>
      <c r="AA38" s="112">
        <v>229272.02153068106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2</v>
      </c>
      <c r="D39" s="111">
        <v>12884</v>
      </c>
      <c r="E39" s="111">
        <v>0</v>
      </c>
      <c r="F39" s="69">
        <f>SUM(C39:E39)</f>
        <v>12886</v>
      </c>
      <c r="G39" s="111">
        <v>26767</v>
      </c>
      <c r="H39" s="51"/>
      <c r="I39" s="111">
        <v>630454.1899284025</v>
      </c>
      <c r="J39" s="111">
        <v>343967.75815384614</v>
      </c>
      <c r="K39" s="111">
        <v>430678.268</v>
      </c>
      <c r="L39" s="111">
        <v>189243.40557675133</v>
      </c>
      <c r="M39" s="111">
        <v>0</v>
      </c>
      <c r="N39" s="82">
        <f>SUM(K39:M39)</f>
        <v>619921.6735767513</v>
      </c>
      <c r="O39" s="111">
        <v>343967.75815384614</v>
      </c>
      <c r="P39" s="111">
        <v>316114.637453247</v>
      </c>
      <c r="Q39" s="111">
        <v>245470.56393602781</v>
      </c>
      <c r="R39" s="111">
        <v>2772021.9699999997</v>
      </c>
      <c r="S39" s="111">
        <v>9129.279999999999</v>
      </c>
      <c r="T39" s="111">
        <v>0</v>
      </c>
      <c r="U39" s="69">
        <f>SUM(R39:T39)</f>
        <v>2781151.2499999995</v>
      </c>
      <c r="V39" s="111">
        <v>26833.50519999955</v>
      </c>
      <c r="W39" s="111">
        <v>9129.279999999999</v>
      </c>
      <c r="X39" s="111">
        <v>0</v>
      </c>
      <c r="Y39" s="69">
        <f>SUM(V39:X39)</f>
        <v>35962.78519999955</v>
      </c>
      <c r="Z39" s="111">
        <v>-479379.78000000026</v>
      </c>
      <c r="AA39" s="112">
        <v>72819.00519999955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41</v>
      </c>
      <c r="D40" s="90">
        <f>SUM(D41:D43)</f>
        <v>1</v>
      </c>
      <c r="E40" s="90">
        <f>SUM(E41:E43)</f>
        <v>0</v>
      </c>
      <c r="F40" s="66">
        <f>SUM(F41:F43)</f>
        <v>42</v>
      </c>
      <c r="G40" s="90">
        <f>SUM(G41:G43)</f>
        <v>34</v>
      </c>
      <c r="H40" s="51"/>
      <c r="I40" s="90">
        <f aca="true" t="shared" si="11" ref="I40:AA40">SUM(I41:I43)</f>
        <v>101160</v>
      </c>
      <c r="J40" s="90">
        <f t="shared" si="11"/>
        <v>68396.38799999999</v>
      </c>
      <c r="K40" s="90">
        <f t="shared" si="11"/>
        <v>100925</v>
      </c>
      <c r="L40" s="90">
        <f t="shared" si="11"/>
        <v>235</v>
      </c>
      <c r="M40" s="90">
        <f t="shared" si="11"/>
        <v>0</v>
      </c>
      <c r="N40" s="75">
        <f t="shared" si="11"/>
        <v>101160</v>
      </c>
      <c r="O40" s="90">
        <f t="shared" si="11"/>
        <v>68396.38799999999</v>
      </c>
      <c r="P40" s="90">
        <f t="shared" si="11"/>
        <v>79477.76812418656</v>
      </c>
      <c r="Q40" s="90">
        <f t="shared" si="11"/>
        <v>46968.16294427418</v>
      </c>
      <c r="R40" s="90">
        <f t="shared" si="11"/>
        <v>522</v>
      </c>
      <c r="S40" s="90">
        <f t="shared" si="11"/>
        <v>0</v>
      </c>
      <c r="T40" s="90">
        <f t="shared" si="11"/>
        <v>0</v>
      </c>
      <c r="U40" s="66">
        <f t="shared" si="11"/>
        <v>522</v>
      </c>
      <c r="V40" s="90">
        <f t="shared" si="11"/>
        <v>522</v>
      </c>
      <c r="W40" s="90">
        <f t="shared" si="11"/>
        <v>0</v>
      </c>
      <c r="X40" s="90">
        <f t="shared" si="11"/>
        <v>0</v>
      </c>
      <c r="Y40" s="66">
        <f t="shared" si="11"/>
        <v>522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39</v>
      </c>
      <c r="D42" s="129">
        <v>1</v>
      </c>
      <c r="E42" s="129">
        <v>0</v>
      </c>
      <c r="F42" s="60">
        <f>SUM(C42:E42)</f>
        <v>40</v>
      </c>
      <c r="G42" s="129">
        <v>32</v>
      </c>
      <c r="H42" s="127"/>
      <c r="I42" s="129">
        <v>97160</v>
      </c>
      <c r="J42" s="129">
        <v>66796.38799999999</v>
      </c>
      <c r="K42" s="129">
        <v>96925</v>
      </c>
      <c r="L42" s="129">
        <v>235</v>
      </c>
      <c r="M42" s="129">
        <v>0</v>
      </c>
      <c r="N42" s="57">
        <f>SUM(K42:M42)</f>
        <v>97160</v>
      </c>
      <c r="O42" s="129">
        <v>66796.38799999999</v>
      </c>
      <c r="P42" s="129">
        <v>78064.6710956105</v>
      </c>
      <c r="Q42" s="129">
        <v>46063.07778513431</v>
      </c>
      <c r="R42" s="129">
        <v>522</v>
      </c>
      <c r="S42" s="129">
        <v>0</v>
      </c>
      <c r="T42" s="129">
        <v>0</v>
      </c>
      <c r="U42" s="60">
        <f>SUM(R42:T42)</f>
        <v>522</v>
      </c>
      <c r="V42" s="129">
        <v>522</v>
      </c>
      <c r="W42" s="129">
        <v>0</v>
      </c>
      <c r="X42" s="129">
        <v>0</v>
      </c>
      <c r="Y42" s="60">
        <f>SUM(V42:X42)</f>
        <v>522</v>
      </c>
      <c r="Z42" s="129">
        <v>0</v>
      </c>
      <c r="AA42" s="130">
        <v>0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2</v>
      </c>
      <c r="D43" s="119">
        <v>0</v>
      </c>
      <c r="E43" s="119">
        <v>0</v>
      </c>
      <c r="F43" s="71">
        <f>SUM(C43:E43)</f>
        <v>2</v>
      </c>
      <c r="G43" s="119">
        <v>2</v>
      </c>
      <c r="H43" s="48"/>
      <c r="I43" s="119">
        <v>4000</v>
      </c>
      <c r="J43" s="119">
        <v>1600</v>
      </c>
      <c r="K43" s="119">
        <v>4000</v>
      </c>
      <c r="L43" s="119">
        <v>0</v>
      </c>
      <c r="M43" s="119">
        <v>0</v>
      </c>
      <c r="N43" s="83">
        <f>SUM(K43:M43)</f>
        <v>4000</v>
      </c>
      <c r="O43" s="119">
        <v>1600</v>
      </c>
      <c r="P43" s="119">
        <v>1413.0970285760743</v>
      </c>
      <c r="Q43" s="119">
        <v>905.0851591398725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30</v>
      </c>
      <c r="D45" s="114">
        <f>SUM(D46:D48)</f>
        <v>20</v>
      </c>
      <c r="E45" s="114">
        <f>SUM(E46:E48)</f>
        <v>0</v>
      </c>
      <c r="F45" s="70">
        <f>SUM(F46:F48)</f>
        <v>50</v>
      </c>
      <c r="G45" s="114">
        <f>SUM(G46:G48)</f>
        <v>94</v>
      </c>
      <c r="H45" s="51"/>
      <c r="I45" s="114">
        <f aca="true" t="shared" si="13" ref="I45:AA45">SUM(I46:I48)</f>
        <v>78240.01465753425</v>
      </c>
      <c r="J45" s="114">
        <f t="shared" si="13"/>
        <v>43539.483783398275</v>
      </c>
      <c r="K45" s="114">
        <f t="shared" si="13"/>
        <v>69973.06465753424</v>
      </c>
      <c r="L45" s="114">
        <f t="shared" si="13"/>
        <v>8266.95</v>
      </c>
      <c r="M45" s="114">
        <f t="shared" si="13"/>
        <v>0</v>
      </c>
      <c r="N45" s="15">
        <f t="shared" si="13"/>
        <v>78240.01465753425</v>
      </c>
      <c r="O45" s="114">
        <f t="shared" si="13"/>
        <v>43539.483783398275</v>
      </c>
      <c r="P45" s="114">
        <f t="shared" si="13"/>
        <v>62344.080068425596</v>
      </c>
      <c r="Q45" s="114">
        <f t="shared" si="13"/>
        <v>26239.16245425393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128086.8949999999</v>
      </c>
      <c r="AA45" s="115">
        <f t="shared" si="13"/>
        <v>54047.41416666645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13</v>
      </c>
      <c r="D46" s="132">
        <v>10</v>
      </c>
      <c r="E46" s="132">
        <v>0</v>
      </c>
      <c r="F46" s="61">
        <f>SUM(C46:E46)</f>
        <v>23</v>
      </c>
      <c r="G46" s="132">
        <v>56</v>
      </c>
      <c r="H46" s="49"/>
      <c r="I46" s="132">
        <v>19491.95</v>
      </c>
      <c r="J46" s="132">
        <v>9914.2215125</v>
      </c>
      <c r="K46" s="132">
        <v>16455</v>
      </c>
      <c r="L46" s="132">
        <v>3036.95</v>
      </c>
      <c r="M46" s="132">
        <v>0</v>
      </c>
      <c r="N46" s="58">
        <f>SUM(K46:M46)</f>
        <v>19491.95</v>
      </c>
      <c r="O46" s="132">
        <v>9914.2215125</v>
      </c>
      <c r="P46" s="132">
        <v>23096.361601190583</v>
      </c>
      <c r="Q46" s="132">
        <v>11903.598150147156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106350</v>
      </c>
      <c r="AA46" s="133">
        <v>53250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2</v>
      </c>
      <c r="D47" s="96">
        <v>0</v>
      </c>
      <c r="E47" s="96">
        <v>0</v>
      </c>
      <c r="F47" s="63">
        <f>SUM(C47:E47)</f>
        <v>2</v>
      </c>
      <c r="G47" s="96">
        <v>2</v>
      </c>
      <c r="H47" s="127"/>
      <c r="I47" s="96">
        <v>9560</v>
      </c>
      <c r="J47" s="96">
        <v>4645.980975409836</v>
      </c>
      <c r="K47" s="96">
        <v>9560</v>
      </c>
      <c r="L47" s="96">
        <v>0</v>
      </c>
      <c r="M47" s="96">
        <v>0</v>
      </c>
      <c r="N47" s="77">
        <f>SUM(K47:M47)</f>
        <v>9560</v>
      </c>
      <c r="O47" s="96">
        <v>4645.980975409836</v>
      </c>
      <c r="P47" s="96">
        <v>4934.720844007938</v>
      </c>
      <c r="Q47" s="96">
        <v>1810.365734628082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15</v>
      </c>
      <c r="D48" s="119">
        <v>10</v>
      </c>
      <c r="E48" s="119">
        <v>0</v>
      </c>
      <c r="F48" s="71">
        <f>SUM(C48:E48)</f>
        <v>25</v>
      </c>
      <c r="G48" s="119">
        <v>36</v>
      </c>
      <c r="H48" s="127"/>
      <c r="I48" s="119">
        <v>49188.06465753425</v>
      </c>
      <c r="J48" s="119">
        <v>28979.281295488436</v>
      </c>
      <c r="K48" s="119">
        <v>43958.06465753425</v>
      </c>
      <c r="L48" s="119">
        <v>5230</v>
      </c>
      <c r="M48" s="119">
        <v>0</v>
      </c>
      <c r="N48" s="83">
        <f>SUM(K48:M48)</f>
        <v>49188.06465753425</v>
      </c>
      <c r="O48" s="119">
        <v>28979.281295488436</v>
      </c>
      <c r="P48" s="119">
        <v>34312.99762322708</v>
      </c>
      <c r="Q48" s="119">
        <v>12525.198569478689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21736.894999999902</v>
      </c>
      <c r="AA48" s="120">
        <v>797.4141666664509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32625</v>
      </c>
      <c r="D50" s="15">
        <f aca="true" t="shared" si="15" ref="D50:AL50">D11+D16+D17+D20+D21+D24+D28+D29+D30+D33+D34+D37+D38+D39+D40+D44+D45+D49</f>
        <v>407878</v>
      </c>
      <c r="E50" s="15">
        <f t="shared" si="15"/>
        <v>5868</v>
      </c>
      <c r="F50" s="15">
        <f t="shared" si="15"/>
        <v>446371</v>
      </c>
      <c r="G50" s="15">
        <f t="shared" si="15"/>
        <v>140606</v>
      </c>
      <c r="H50" s="15">
        <f t="shared" si="15"/>
        <v>386372</v>
      </c>
      <c r="I50" s="15">
        <f t="shared" si="15"/>
        <v>7950312.971559362</v>
      </c>
      <c r="J50" s="15">
        <f t="shared" si="15"/>
        <v>1235225.9688858797</v>
      </c>
      <c r="K50" s="15">
        <f t="shared" si="15"/>
        <v>3404687.416024491</v>
      </c>
      <c r="L50" s="15">
        <f t="shared" si="15"/>
        <v>2959992.082156403</v>
      </c>
      <c r="M50" s="15">
        <f t="shared" si="15"/>
        <v>1381249.2599999977</v>
      </c>
      <c r="N50" s="15">
        <f t="shared" si="15"/>
        <v>7745928.758180892</v>
      </c>
      <c r="O50" s="15">
        <f t="shared" si="15"/>
        <v>1186601.09586608</v>
      </c>
      <c r="P50" s="15">
        <f t="shared" si="15"/>
        <v>5906980.790307753</v>
      </c>
      <c r="Q50" s="15">
        <f t="shared" si="15"/>
        <v>4529872.742873822</v>
      </c>
      <c r="R50" s="15">
        <f t="shared" si="15"/>
        <v>4954214.764912607</v>
      </c>
      <c r="S50" s="15">
        <f t="shared" si="15"/>
        <v>987296.4182524446</v>
      </c>
      <c r="T50" s="15">
        <f t="shared" si="15"/>
        <v>45109.2463</v>
      </c>
      <c r="U50" s="15">
        <f t="shared" si="15"/>
        <v>5986620.429465051</v>
      </c>
      <c r="V50" s="15">
        <f t="shared" si="15"/>
        <v>1959341.1333228243</v>
      </c>
      <c r="W50" s="15">
        <f t="shared" si="15"/>
        <v>945904.1352524447</v>
      </c>
      <c r="X50" s="15">
        <f t="shared" si="15"/>
        <v>45109.2463</v>
      </c>
      <c r="Y50" s="15">
        <f t="shared" si="15"/>
        <v>2950354.5148752686</v>
      </c>
      <c r="Z50" s="15">
        <f t="shared" si="15"/>
        <v>2399838.6097358996</v>
      </c>
      <c r="AA50" s="16">
        <f t="shared" si="15"/>
        <v>3542881.5378162153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Chrdileli</cp:lastModifiedBy>
  <cp:lastPrinted>2017-10-18T12:38:28Z</cp:lastPrinted>
  <dcterms:created xsi:type="dcterms:W3CDTF">1996-10-14T23:33:28Z</dcterms:created>
  <dcterms:modified xsi:type="dcterms:W3CDTF">2019-08-14T12:24:11Z</dcterms:modified>
  <cp:category/>
  <cp:version/>
  <cp:contentType/>
  <cp:contentStatus/>
</cp:coreProperties>
</file>