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<sst xmlns="http://schemas.openxmlformats.org/spreadsheetml/2006/main" count="330" uniqueCount="245">
  <si>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</si>
  <si>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</si>
  <si>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</si>
  <si>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</si>
  <si>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</si>
  <si>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</si>
  <si>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</si>
  <si>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</si>
  <si>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</si>
  <si>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</si>
  <si>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</si>
  <si>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</si>
  <si>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</si>
  <si>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</si>
  <si>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</si>
  <si>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</si>
  <si>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</si>
  <si>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</si>
  <si>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</si>
  <si>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</si>
  <si>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</si>
  <si>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</si>
  <si>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</si>
  <si>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</si>
  <si>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</si>
  <si>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</si>
  <si>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</si>
  <si>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</si>
  <si>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</si>
  <si>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</si>
  <si>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</si>
  <si>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</si>
  <si>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</si>
  <si>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</si>
  <si>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</si>
  <si>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</si>
  <si>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</si>
  <si>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</si>
  <si>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</si>
  <si>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</si>
  <si>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</si>
  <si>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</si>
  <si>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</si>
  <si>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</si>
  <si>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</si>
  <si>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</si>
  <si>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</si>
  <si>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</si>
  <si>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</si>
  <si>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</si>
  <si>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</si>
  <si>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</si>
  <si>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</si>
  <si>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</si>
  <si>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</si>
  <si>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</si>
  <si>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</si>
  <si>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</si>
  <si>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</si>
  <si>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</si>
  <si>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</si>
  <si>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</si>
  <si>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</si>
  <si>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</si>
  <si>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</si>
  <si>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</si>
  <si>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</si>
  <si>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</si>
  <si>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</si>
  <si>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</si>
  <si>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</si>
  <si>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</si>
  <si>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</si>
  <si>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</si>
  <si>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</si>
  <si>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</si>
  <si>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</si>
  <si>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</si>
  <si>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</si>
  <si>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</si>
  <si>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</si>
  <si>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</si>
  <si>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</si>
  <si>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</si>
  <si>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</si>
  <si>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</si>
  <si>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</si>
  <si>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</si>
  <si>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</si>
  <si>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</si>
  <si>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</si>
  <si>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</si>
  <si>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</si>
  <si>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</si>
  <si>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</si>
  <si>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</si>
  <si>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</si>
  <si>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</si>
  <si>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</si>
  <si>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</si>
  <si>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</si>
  <si>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</si>
  <si>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</si>
  <si>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</si>
  <si>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</si>
  <si>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</si>
  <si>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</si>
  <si>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</si>
  <si>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</si>
  <si>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</si>
  <si>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</si>
  <si>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</si>
  <si>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</si>
  <si>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</si>
  <si>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</si>
  <si>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</si>
  <si>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</si>
  <si>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</si>
  <si>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</si>
  <si>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</si>
  <si>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</si>
  <si>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</si>
  <si>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</si>
  <si>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</si>
  <si>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</si>
  <si>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</si>
  <si>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</si>
  <si>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</si>
  <si>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</si>
  <si>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</si>
  <si>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</si>
  <si>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</si>
  <si>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</si>
  <si>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</si>
  <si>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</si>
  <si>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</si>
  <si>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</si>
  <si>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</si>
  <si>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</si>
  <si>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</si>
  <si>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</si>
  <si>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</si>
  <si>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</si>
  <si>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</si>
  <si>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</si>
  <si>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</si>
  <si>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</si>
  <si>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</si>
  <si>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</si>
  <si>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</si>
  <si>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</si>
  <si>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</si>
  <si>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</si>
  <si>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</si>
  <si>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</si>
  <si>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</si>
  <si>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</si>
  <si>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</si>
  <si>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</si>
  <si>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</si>
  <si>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</si>
  <si>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</si>
  <si>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</si>
  <si>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</si>
  <si>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</si>
  <si>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</si>
  <si>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</si>
  <si>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</si>
  <si>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</si>
  <si>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</si>
  <si>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</si>
  <si>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</si>
  <si>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</si>
  <si>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</si>
  <si>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</si>
  <si>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</si>
  <si>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</si>
  <si>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</si>
  <si>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</si>
  <si>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</si>
  <si>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</si>
  <si>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</si>
  <si>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</si>
  <si>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</si>
  <si>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</si>
  <si>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</si>
  <si>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</si>
  <si>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</si>
  <si>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</si>
  <si>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</si>
  <si>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</si>
  <si>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</si>
  <si>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</si>
  <si>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</si>
  <si>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</si>
  <si>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</si>
  <si>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</si>
  <si>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</si>
  <si>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</si>
  <si>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</si>
  <si>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</si>
  <si>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</si>
  <si>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</si>
  <si>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</si>
  <si>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</si>
  <si>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</si>
  <si>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</si>
  <si>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</si>
  <si>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</si>
  <si>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</si>
  <si>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</si>
  <si>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</si>
  <si>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</si>
  <si>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</si>
  <si>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</si>
  <si>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</si>
  <si>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</si>
  <si>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</si>
  <si>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</si>
  <si>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</si>
  <si>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</si>
  <si>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</si>
  <si>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</si>
  <si>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</si>
  <si>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</si>
  <si>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</si>
  <si>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</si>
  <si>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</si>
  <si>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</si>
  <si>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</si>
  <si>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</si>
  <si>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</si>
  <si>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</si>
  <si>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</si>
  <si>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</si>
  <si>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</si>
  <si>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</si>
  <si>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</si>
  <si>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</si>
  <si>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</si>
  <si>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</si>
  <si>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</si>
  <si>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</si>
  <si>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30/06/2022</t>
  </si>
  <si>
    <t>ანგარიშგების პერიოდი: 01/01/2022 - 30/06/2022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</si>
</sst>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0" t="s">
        <v>243</v>
      </c>
      <c r="C3" s="240"/>
      <c r="D3" s="240"/>
      <c r="E3" s="240"/>
    </row>
    <row r="4" spans="2:3" ht="15">
      <c r="B4" s="139"/>
      <c r="C4" s="139"/>
    </row>
    <row r="5" spans="2:5" ht="18" customHeight="1">
      <c r="B5" s="140"/>
      <c r="C5" s="241" t="s">
        <v>84</v>
      </c>
      <c r="D5" s="242"/>
      <c r="E5" s="242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89</v>
      </c>
      <c r="D9" s="243"/>
      <c r="E9" s="243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260983.81995600002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7893106.819211857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8293.33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1525819.3835865082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7966252.75864932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5749230.735147577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29868.040000000008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1152941.844663195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4703164.689540519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794912.1730236491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323025.629322942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2013440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15185.317386364015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3316713.769150339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1916424.3039020963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37669362.61354037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127</v>
      </c>
      <c r="D30" s="243"/>
      <c r="E30" s="243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14933272.095671728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6286737.020738987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1619745.0089270473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189667.40917585482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1941128.7766687768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24970550.311182395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150</v>
      </c>
      <c r="D43" s="243"/>
      <c r="E43" s="243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2292835.2648527743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-210631.6919667977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12698812.302357975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37669362.61354037</v>
      </c>
    </row>
    <row r="52" s="187" customFormat="1" ht="15"/>
    <row r="53" s="187" customFormat="1" ht="15"/>
    <row r="54" spans="3:5" ht="15">
      <c r="C54" s="244"/>
      <c r="D54" s="244"/>
      <c r="E54" s="244"/>
    </row>
    <row r="55" spans="3:5" ht="15">
      <c r="C55" s="245"/>
      <c r="D55" s="245"/>
      <c r="E55" s="245"/>
    </row>
    <row r="56" spans="3:5" ht="15">
      <c r="C56" s="244"/>
      <c r="D56" s="244"/>
      <c r="E56" s="244"/>
    </row>
    <row r="57" spans="3:5" ht="15">
      <c r="C57" s="245"/>
      <c r="D57" s="245"/>
      <c r="E57" s="245"/>
    </row>
    <row r="58" spans="3:5" ht="15" customHeight="1">
      <c r="C58" s="244"/>
      <c r="D58" s="244"/>
      <c r="E58" s="244"/>
    </row>
    <row r="59" spans="3:5" ht="15">
      <c r="C59" s="245"/>
      <c r="D59" s="245"/>
      <c r="E59" s="245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10093060.00922118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2013987.915637031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949654.0604130111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-1837828.860413279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5291589.172757858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5901358.108101361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2789274.6046936945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-750399.0446747987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-341285.2256438338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120493.16555555555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2582476.5188211463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323768.111899083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3032880.765835795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183535.97930217936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-212186.6857319837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395722.66503416304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54500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-44946.98649087717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9553.01350912283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-178177.8130333629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207991.8384916773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3240872.6043274724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121337.1353598289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-3317.3320000000003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-146416.49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72000.97318564379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43604.2865454727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1918873.7111930596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724529.53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11304.9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176477.42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78844.4339751804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-585078.5876715027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-210631.6919667977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-210631.6919667977</v>
      </c>
    </row>
    <row r="75" ht="15">
      <c r="D75" s="231"/>
    </row>
    <row r="76" spans="3:5" ht="15">
      <c r="C76" s="244"/>
      <c r="D76" s="244"/>
      <c r="E76" s="244"/>
    </row>
    <row r="77" spans="3:5" ht="15">
      <c r="C77" s="245"/>
      <c r="D77" s="245"/>
      <c r="E77" s="245"/>
    </row>
    <row r="78" spans="3:5" ht="15">
      <c r="C78" s="244"/>
      <c r="D78" s="244"/>
      <c r="E78" s="244"/>
    </row>
    <row r="79" spans="3:5" ht="15">
      <c r="C79" s="245"/>
      <c r="D79" s="245"/>
      <c r="E79" s="245"/>
    </row>
    <row r="80" spans="3:5" ht="15">
      <c r="C80" s="244"/>
      <c r="D80" s="244"/>
      <c r="E80" s="244"/>
    </row>
    <row r="81" spans="3:5" ht="15">
      <c r="C81" s="245"/>
      <c r="D81" s="245"/>
      <c r="E81" s="245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8.7109375" style="5" customWidth="1"/>
    <col min="6" max="6" width="8.7109375" style="5" bestFit="1" customWidth="1"/>
    <col min="7" max="7" width="13.28125" style="5" customWidth="1"/>
    <col min="8" max="8" width="19.140625" style="5" customWidth="1"/>
    <col min="9" max="9" width="11.851562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11.140625" style="5" customWidth="1"/>
    <col min="14" max="14" width="12.2812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8.421875" style="5" bestFit="1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8510</v>
      </c>
      <c r="D11" s="90">
        <f t="shared" si="0"/>
        <v>11583</v>
      </c>
      <c r="E11" s="90">
        <f t="shared" si="0"/>
        <v>1623</v>
      </c>
      <c r="F11" s="90">
        <f t="shared" si="0"/>
        <v>21716</v>
      </c>
      <c r="G11" s="90">
        <f t="shared" si="0"/>
        <v>14450</v>
      </c>
      <c r="H11" s="47"/>
      <c r="I11" s="90">
        <f t="shared" si="0"/>
        <v>202561.1212630215</v>
      </c>
      <c r="J11" s="90">
        <f t="shared" si="0"/>
        <v>0</v>
      </c>
      <c r="K11" s="90">
        <f t="shared" si="0"/>
        <v>42328.1085050377</v>
      </c>
      <c r="L11" s="90">
        <f t="shared" si="0"/>
        <v>135088.26458737766</v>
      </c>
      <c r="M11" s="90">
        <f t="shared" si="0"/>
        <v>6119.606209763999</v>
      </c>
      <c r="N11" s="75">
        <f>SUM(N12:N15)</f>
        <v>183535.97930217936</v>
      </c>
      <c r="O11" s="90">
        <f t="shared" si="0"/>
        <v>0</v>
      </c>
      <c r="P11" s="90">
        <f t="shared" si="0"/>
        <v>395722.66503416304</v>
      </c>
      <c r="Q11" s="90">
        <f t="shared" si="0"/>
        <v>395722.66503416304</v>
      </c>
      <c r="R11" s="90">
        <f t="shared" si="0"/>
        <v>54500</v>
      </c>
      <c r="S11" s="90">
        <f t="shared" si="0"/>
        <v>0</v>
      </c>
      <c r="T11" s="90">
        <f t="shared" si="0"/>
        <v>0</v>
      </c>
      <c r="U11" s="66">
        <f t="shared" si="0"/>
        <v>54500</v>
      </c>
      <c r="V11" s="90">
        <f t="shared" si="0"/>
        <v>54500</v>
      </c>
      <c r="W11" s="90">
        <f t="shared" si="0"/>
        <v>0</v>
      </c>
      <c r="X11" s="90">
        <f t="shared" si="0"/>
        <v>0</v>
      </c>
      <c r="Y11" s="66">
        <f>SUM(Y12:Y15)</f>
        <v>54500</v>
      </c>
      <c r="Z11" s="90">
        <f t="shared" si="0"/>
        <v>9553.013509122826</v>
      </c>
      <c r="AA11" s="91">
        <f t="shared" si="0"/>
        <v>9553.013509122826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8510</v>
      </c>
      <c r="D12" s="93">
        <v>11583</v>
      </c>
      <c r="E12" s="93">
        <v>1623</v>
      </c>
      <c r="F12" s="62">
        <f>SUM(C12:E12)</f>
        <v>21716</v>
      </c>
      <c r="G12" s="93">
        <v>14450</v>
      </c>
      <c r="H12" s="46"/>
      <c r="I12" s="93">
        <v>202561.1212630215</v>
      </c>
      <c r="J12" s="93">
        <v>0</v>
      </c>
      <c r="K12" s="93">
        <v>42328.1085050377</v>
      </c>
      <c r="L12" s="93">
        <v>135088.26458737766</v>
      </c>
      <c r="M12" s="93">
        <v>6119.606209763999</v>
      </c>
      <c r="N12" s="76">
        <f>SUM(K12:M12)</f>
        <v>183535.97930217936</v>
      </c>
      <c r="O12" s="93">
        <v>0</v>
      </c>
      <c r="P12" s="93">
        <v>395722.66503416304</v>
      </c>
      <c r="Q12" s="93">
        <v>395722.66503416304</v>
      </c>
      <c r="R12" s="93">
        <v>54500</v>
      </c>
      <c r="S12" s="93">
        <v>0</v>
      </c>
      <c r="T12" s="93">
        <v>0</v>
      </c>
      <c r="U12" s="62">
        <f>SUM(R12:T12)</f>
        <v>54500</v>
      </c>
      <c r="V12" s="93">
        <v>54500</v>
      </c>
      <c r="W12" s="93">
        <v>0</v>
      </c>
      <c r="X12" s="93">
        <v>0</v>
      </c>
      <c r="Y12" s="62">
        <f>SUM(V12:X12)</f>
        <v>54500</v>
      </c>
      <c r="Z12" s="93">
        <v>9553.013509122826</v>
      </c>
      <c r="AA12" s="94">
        <v>9553.013509122826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4288</v>
      </c>
      <c r="D16" s="102">
        <v>19737</v>
      </c>
      <c r="E16" s="102">
        <v>539</v>
      </c>
      <c r="F16" s="65">
        <f>SUM(C16:E16)</f>
        <v>24564</v>
      </c>
      <c r="G16" s="102">
        <v>10670</v>
      </c>
      <c r="H16" s="47"/>
      <c r="I16" s="102">
        <v>568429.2160035871</v>
      </c>
      <c r="J16" s="102">
        <v>0</v>
      </c>
      <c r="K16" s="102">
        <v>6182.641316665585</v>
      </c>
      <c r="L16" s="102">
        <v>560496.6</v>
      </c>
      <c r="M16" s="102">
        <v>1449.6511657455012</v>
      </c>
      <c r="N16" s="79">
        <f>SUM(K16:M16)</f>
        <v>568128.892482411</v>
      </c>
      <c r="O16" s="102">
        <v>0</v>
      </c>
      <c r="P16" s="102">
        <v>510776.74427128857</v>
      </c>
      <c r="Q16" s="102">
        <v>510776.74427128857</v>
      </c>
      <c r="R16" s="102">
        <v>0</v>
      </c>
      <c r="S16" s="102">
        <v>4957.049999999999</v>
      </c>
      <c r="T16" s="102">
        <v>0</v>
      </c>
      <c r="U16" s="65">
        <f>SUM(R16:T16)</f>
        <v>4957.049999999999</v>
      </c>
      <c r="V16" s="102">
        <v>0</v>
      </c>
      <c r="W16" s="102">
        <v>4957.049999999999</v>
      </c>
      <c r="X16" s="102">
        <v>0</v>
      </c>
      <c r="Y16" s="65">
        <f>SUM(V16:X16)</f>
        <v>4957.049999999999</v>
      </c>
      <c r="Z16" s="102">
        <v>3878.461523999995</v>
      </c>
      <c r="AA16" s="103">
        <v>3878.461523999995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4931</v>
      </c>
      <c r="D17" s="90">
        <f>SUM(D18:D19)</f>
        <v>558</v>
      </c>
      <c r="E17" s="90">
        <f>SUM(E18:E19)</f>
        <v>4119</v>
      </c>
      <c r="F17" s="66">
        <f>SUM(F18:F19)</f>
        <v>9608</v>
      </c>
      <c r="G17" s="90">
        <f>SUM(G18:G19)</f>
        <v>8143</v>
      </c>
      <c r="H17" s="50"/>
      <c r="I17" s="90">
        <f aca="true" t="shared" si="1" ref="I17:AA17">SUM(I18:I19)</f>
        <v>197966.04175463237</v>
      </c>
      <c r="J17" s="90">
        <f t="shared" si="1"/>
        <v>2605.923925419847</v>
      </c>
      <c r="K17" s="90">
        <f t="shared" si="1"/>
        <v>109473.19253207435</v>
      </c>
      <c r="L17" s="90">
        <f t="shared" si="1"/>
        <v>35898.85756536541</v>
      </c>
      <c r="M17" s="90">
        <f t="shared" si="1"/>
        <v>42840.40474823469</v>
      </c>
      <c r="N17" s="75">
        <f t="shared" si="1"/>
        <v>188212.45484567445</v>
      </c>
      <c r="O17" s="90">
        <f t="shared" si="1"/>
        <v>2605.923925419847</v>
      </c>
      <c r="P17" s="90">
        <f t="shared" si="1"/>
        <v>140982.01912528026</v>
      </c>
      <c r="Q17" s="90">
        <f t="shared" si="1"/>
        <v>140703.57793872856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927.70727260274</v>
      </c>
      <c r="AA17" s="91">
        <f t="shared" si="1"/>
        <v>927.70727260274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4472</v>
      </c>
      <c r="D18" s="105">
        <v>1</v>
      </c>
      <c r="E18" s="105">
        <v>2822</v>
      </c>
      <c r="F18" s="67">
        <f>SUM(C18:E18)</f>
        <v>7295</v>
      </c>
      <c r="G18" s="105">
        <v>4946</v>
      </c>
      <c r="H18" s="49"/>
      <c r="I18" s="105">
        <v>58190.11454855029</v>
      </c>
      <c r="J18" s="105">
        <v>0</v>
      </c>
      <c r="K18" s="105">
        <v>42951.111416183805</v>
      </c>
      <c r="L18" s="105">
        <v>9</v>
      </c>
      <c r="M18" s="105">
        <v>14159.63707700183</v>
      </c>
      <c r="N18" s="80">
        <f>SUM(K18:M18)</f>
        <v>57119.74849318563</v>
      </c>
      <c r="O18" s="105">
        <v>0</v>
      </c>
      <c r="P18" s="105">
        <v>33982.243551790285</v>
      </c>
      <c r="Q18" s="105">
        <v>33982.243551790285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459</v>
      </c>
      <c r="D19" s="108">
        <v>557</v>
      </c>
      <c r="E19" s="108">
        <v>1297</v>
      </c>
      <c r="F19" s="68">
        <f>SUM(C19:E19)</f>
        <v>2313</v>
      </c>
      <c r="G19" s="108">
        <v>3197</v>
      </c>
      <c r="H19" s="48"/>
      <c r="I19" s="108">
        <v>139775.92720608207</v>
      </c>
      <c r="J19" s="108">
        <v>2605.923925419847</v>
      </c>
      <c r="K19" s="108">
        <v>66522.08111589054</v>
      </c>
      <c r="L19" s="108">
        <v>35889.85756536541</v>
      </c>
      <c r="M19" s="108">
        <v>28680.767671232858</v>
      </c>
      <c r="N19" s="81">
        <f>SUM(K19:M19)</f>
        <v>131092.7063524888</v>
      </c>
      <c r="O19" s="108">
        <v>2605.923925419847</v>
      </c>
      <c r="P19" s="108">
        <v>106999.77557348998</v>
      </c>
      <c r="Q19" s="108">
        <v>106721.33438693827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927.70727260274</v>
      </c>
      <c r="AA19" s="109">
        <v>927.70727260274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11976</v>
      </c>
      <c r="D20" s="111">
        <v>18</v>
      </c>
      <c r="E20" s="111">
        <v>2021</v>
      </c>
      <c r="F20" s="69">
        <f>SUM(C20:E20)</f>
        <v>14015</v>
      </c>
      <c r="G20" s="111">
        <v>14760</v>
      </c>
      <c r="H20" s="47"/>
      <c r="I20" s="111">
        <v>3821368.9194135526</v>
      </c>
      <c r="J20" s="111">
        <v>764753.7343944411</v>
      </c>
      <c r="K20" s="111">
        <v>2637684.0101015945</v>
      </c>
      <c r="L20" s="111">
        <v>18355.5</v>
      </c>
      <c r="M20" s="111">
        <v>1092724.7884046265</v>
      </c>
      <c r="N20" s="82">
        <f>SUM(K20:M20)</f>
        <v>3748764.298506221</v>
      </c>
      <c r="O20" s="111">
        <v>739275.1706326458</v>
      </c>
      <c r="P20" s="111">
        <v>2955524.5447070384</v>
      </c>
      <c r="Q20" s="111">
        <v>1477757.5990223186</v>
      </c>
      <c r="R20" s="111">
        <v>2601830.1505232477</v>
      </c>
      <c r="S20" s="111">
        <v>4388.577751445583</v>
      </c>
      <c r="T20" s="111">
        <v>285363.49842143955</v>
      </c>
      <c r="U20" s="69">
        <f>SUM(R20:T20)</f>
        <v>2891582.2266961327</v>
      </c>
      <c r="V20" s="111">
        <v>1354410.150261624</v>
      </c>
      <c r="W20" s="111">
        <v>2194.2888757227915</v>
      </c>
      <c r="X20" s="111">
        <v>142681.74921071978</v>
      </c>
      <c r="Y20" s="69">
        <f>SUM(V20:X20)</f>
        <v>1499286.1883480665</v>
      </c>
      <c r="Z20" s="111">
        <v>2587086.4267961252</v>
      </c>
      <c r="AA20" s="112">
        <v>1270494.7597460677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776</v>
      </c>
      <c r="D21" s="90">
        <f t="shared" si="3"/>
        <v>1490</v>
      </c>
      <c r="E21" s="90">
        <f t="shared" si="3"/>
        <v>1307</v>
      </c>
      <c r="F21" s="66">
        <f t="shared" si="3"/>
        <v>3573</v>
      </c>
      <c r="G21" s="90">
        <f t="shared" si="3"/>
        <v>5156</v>
      </c>
      <c r="H21" s="90">
        <f t="shared" si="3"/>
        <v>3573</v>
      </c>
      <c r="I21" s="90">
        <f t="shared" si="3"/>
        <v>3131790.569791944</v>
      </c>
      <c r="J21" s="90">
        <f t="shared" si="3"/>
        <v>492437.40235704137</v>
      </c>
      <c r="K21" s="90">
        <f t="shared" si="3"/>
        <v>685459.8170843959</v>
      </c>
      <c r="L21" s="90">
        <f t="shared" si="3"/>
        <v>1457547.7781380706</v>
      </c>
      <c r="M21" s="90">
        <f t="shared" si="3"/>
        <v>815356.3779452057</v>
      </c>
      <c r="N21" s="75">
        <f t="shared" si="3"/>
        <v>2958363.9731676723</v>
      </c>
      <c r="O21" s="90">
        <f t="shared" si="3"/>
        <v>461025.1156842279</v>
      </c>
      <c r="P21" s="90">
        <f t="shared" si="3"/>
        <v>2526604.115494439</v>
      </c>
      <c r="Q21" s="90">
        <f t="shared" si="3"/>
        <v>1257329.723508723</v>
      </c>
      <c r="R21" s="90">
        <f t="shared" si="3"/>
        <v>597222.7756904869</v>
      </c>
      <c r="S21" s="90">
        <f t="shared" si="3"/>
        <v>1277079.5720352638</v>
      </c>
      <c r="T21" s="90">
        <f t="shared" si="3"/>
        <v>306341.2922742495</v>
      </c>
      <c r="U21" s="66">
        <f t="shared" si="3"/>
        <v>2180643.64</v>
      </c>
      <c r="V21" s="90">
        <f t="shared" si="3"/>
        <v>302553.49569048686</v>
      </c>
      <c r="W21" s="90">
        <f t="shared" si="3"/>
        <v>672934.0843024701</v>
      </c>
      <c r="X21" s="90">
        <f t="shared" si="3"/>
        <v>166467.11348339793</v>
      </c>
      <c r="Y21" s="66">
        <f t="shared" si="3"/>
        <v>1141954.693476355</v>
      </c>
      <c r="Z21" s="90">
        <f t="shared" si="3"/>
        <v>2055660.8814980634</v>
      </c>
      <c r="AA21" s="91">
        <f t="shared" si="3"/>
        <v>965977.169506735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776</v>
      </c>
      <c r="D22" s="93">
        <v>1490</v>
      </c>
      <c r="E22" s="93">
        <v>1307</v>
      </c>
      <c r="F22" s="62">
        <f>SUM(C22:E22)</f>
        <v>3573</v>
      </c>
      <c r="G22" s="93">
        <v>5156</v>
      </c>
      <c r="H22" s="93">
        <v>3573</v>
      </c>
      <c r="I22" s="93">
        <v>3131790.569791944</v>
      </c>
      <c r="J22" s="93">
        <v>492437.40235704137</v>
      </c>
      <c r="K22" s="93">
        <v>685459.8170843959</v>
      </c>
      <c r="L22" s="93">
        <v>1457547.7781380706</v>
      </c>
      <c r="M22" s="93">
        <v>815356.3779452057</v>
      </c>
      <c r="N22" s="76">
        <f>SUM(K22:M22)</f>
        <v>2958363.9731676723</v>
      </c>
      <c r="O22" s="93">
        <v>461025.1156842279</v>
      </c>
      <c r="P22" s="93">
        <v>2526604.115494439</v>
      </c>
      <c r="Q22" s="93">
        <v>1257329.723508723</v>
      </c>
      <c r="R22" s="93">
        <v>597222.7756904869</v>
      </c>
      <c r="S22" s="93">
        <v>1277079.5720352638</v>
      </c>
      <c r="T22" s="93">
        <v>306341.2922742495</v>
      </c>
      <c r="U22" s="62">
        <f>SUM(R22:T22)</f>
        <v>2180643.64</v>
      </c>
      <c r="V22" s="93">
        <v>302553.49569048686</v>
      </c>
      <c r="W22" s="93">
        <v>672934.0843024701</v>
      </c>
      <c r="X22" s="93">
        <v>166467.11348339793</v>
      </c>
      <c r="Y22" s="62">
        <f>SUM(V22:X22)</f>
        <v>1141954.693476355</v>
      </c>
      <c r="Z22" s="93">
        <v>2055660.8814980634</v>
      </c>
      <c r="AA22" s="94">
        <v>965977.169506735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5459</v>
      </c>
      <c r="D24" s="114">
        <f t="shared" si="5"/>
        <v>329731</v>
      </c>
      <c r="E24" s="114">
        <f t="shared" si="5"/>
        <v>1321</v>
      </c>
      <c r="F24" s="70">
        <f t="shared" si="5"/>
        <v>336511</v>
      </c>
      <c r="G24" s="114">
        <f t="shared" si="5"/>
        <v>73952</v>
      </c>
      <c r="H24" s="114">
        <f t="shared" si="5"/>
        <v>336507</v>
      </c>
      <c r="I24" s="114">
        <f t="shared" si="5"/>
        <v>1393460.536394122</v>
      </c>
      <c r="J24" s="114">
        <f t="shared" si="5"/>
        <v>26597.733171428572</v>
      </c>
      <c r="K24" s="114">
        <f t="shared" si="5"/>
        <v>178683.2209460854</v>
      </c>
      <c r="L24" s="114">
        <f t="shared" si="5"/>
        <v>1065765.5574128553</v>
      </c>
      <c r="M24" s="114">
        <f t="shared" si="5"/>
        <v>121609.23890411001</v>
      </c>
      <c r="N24" s="15">
        <f t="shared" si="5"/>
        <v>1366058.0172630507</v>
      </c>
      <c r="O24" s="114">
        <f t="shared" si="5"/>
        <v>26597.733171428572</v>
      </c>
      <c r="P24" s="114">
        <f t="shared" si="5"/>
        <v>1217775.3920681074</v>
      </c>
      <c r="Q24" s="114">
        <f t="shared" si="5"/>
        <v>1200072.9220565252</v>
      </c>
      <c r="R24" s="114">
        <f t="shared" si="5"/>
        <v>58855.697222222225</v>
      </c>
      <c r="S24" s="114">
        <f t="shared" si="5"/>
        <v>250813.91418300656</v>
      </c>
      <c r="T24" s="114">
        <f t="shared" si="5"/>
        <v>11175.26</v>
      </c>
      <c r="U24" s="70">
        <f t="shared" si="5"/>
        <v>320844.8714052288</v>
      </c>
      <c r="V24" s="114">
        <f t="shared" si="5"/>
        <v>46592.83201622972</v>
      </c>
      <c r="W24" s="114">
        <f t="shared" si="5"/>
        <v>250813.91418300656</v>
      </c>
      <c r="X24" s="114">
        <f t="shared" si="5"/>
        <v>11175.26</v>
      </c>
      <c r="Y24" s="70">
        <f t="shared" si="5"/>
        <v>308582.00619923626</v>
      </c>
      <c r="Z24" s="114">
        <f t="shared" si="5"/>
        <v>312672.68472077174</v>
      </c>
      <c r="AA24" s="115">
        <f t="shared" si="5"/>
        <v>295982.46058316657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4588</v>
      </c>
      <c r="D25" s="93">
        <v>328270</v>
      </c>
      <c r="E25" s="93">
        <v>0</v>
      </c>
      <c r="F25" s="62">
        <f>SUM(C25:E25)</f>
        <v>332858</v>
      </c>
      <c r="G25" s="93">
        <v>68709</v>
      </c>
      <c r="H25" s="93">
        <v>332858</v>
      </c>
      <c r="I25" s="93">
        <v>902641.222222223</v>
      </c>
      <c r="J25" s="93">
        <v>0</v>
      </c>
      <c r="K25" s="93">
        <v>38837.722222222255</v>
      </c>
      <c r="L25" s="93">
        <v>863803.5000000007</v>
      </c>
      <c r="M25" s="93">
        <v>0</v>
      </c>
      <c r="N25" s="76">
        <f>SUM(K25:M25)</f>
        <v>902641.222222223</v>
      </c>
      <c r="O25" s="93">
        <v>0</v>
      </c>
      <c r="P25" s="93">
        <v>830165.8518089942</v>
      </c>
      <c r="Q25" s="93">
        <v>830165.8518089942</v>
      </c>
      <c r="R25" s="93">
        <v>4854.947222222225</v>
      </c>
      <c r="S25" s="93">
        <v>83503.58418300659</v>
      </c>
      <c r="T25" s="93">
        <v>0</v>
      </c>
      <c r="U25" s="62">
        <f>SUM(R25:T25)</f>
        <v>88358.53140522882</v>
      </c>
      <c r="V25" s="93">
        <v>4854.947222222225</v>
      </c>
      <c r="W25" s="93">
        <v>83503.58418300659</v>
      </c>
      <c r="X25" s="93">
        <v>0</v>
      </c>
      <c r="Y25" s="62">
        <f>SUM(V25:X25)</f>
        <v>88358.53140522882</v>
      </c>
      <c r="Z25" s="93">
        <v>111418.31428104569</v>
      </c>
      <c r="AA25" s="94">
        <v>111418.31428104569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867</v>
      </c>
      <c r="D26" s="129">
        <v>1461</v>
      </c>
      <c r="E26" s="129">
        <v>1321</v>
      </c>
      <c r="F26" s="60">
        <f>SUM(C26:E26)</f>
        <v>3649</v>
      </c>
      <c r="G26" s="129">
        <v>5234</v>
      </c>
      <c r="H26" s="129">
        <v>3649</v>
      </c>
      <c r="I26" s="129">
        <v>453190.8741718991</v>
      </c>
      <c r="J26" s="129">
        <v>0</v>
      </c>
      <c r="K26" s="129">
        <v>102217.05872386314</v>
      </c>
      <c r="L26" s="129">
        <v>201962.0574128545</v>
      </c>
      <c r="M26" s="129">
        <v>121609.23890411001</v>
      </c>
      <c r="N26" s="57">
        <f>SUM(K26:M26)</f>
        <v>425788.35504082765</v>
      </c>
      <c r="O26" s="129">
        <v>0</v>
      </c>
      <c r="P26" s="129">
        <v>357145.79918851255</v>
      </c>
      <c r="Q26" s="129">
        <v>357145.79918851255</v>
      </c>
      <c r="R26" s="129">
        <v>37814.75</v>
      </c>
      <c r="S26" s="129">
        <v>167310.33</v>
      </c>
      <c r="T26" s="129">
        <v>11175.26</v>
      </c>
      <c r="U26" s="60">
        <f>SUM(R26:T26)</f>
        <v>216300.34</v>
      </c>
      <c r="V26" s="129">
        <v>37814.75</v>
      </c>
      <c r="W26" s="129">
        <v>167310.33</v>
      </c>
      <c r="X26" s="129">
        <v>11175.26</v>
      </c>
      <c r="Y26" s="60">
        <f>SUM(V26:X26)</f>
        <v>216300.34</v>
      </c>
      <c r="Z26" s="129">
        <v>180780.00043972605</v>
      </c>
      <c r="AA26" s="130">
        <v>180780.00043972605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4</v>
      </c>
      <c r="D27" s="119">
        <v>0</v>
      </c>
      <c r="E27" s="119">
        <v>0</v>
      </c>
      <c r="F27" s="71">
        <f>SUM(C27:E27)</f>
        <v>4</v>
      </c>
      <c r="G27" s="119">
        <v>9</v>
      </c>
      <c r="H27" s="48"/>
      <c r="I27" s="119">
        <v>37628.44</v>
      </c>
      <c r="J27" s="119">
        <v>26597.733171428572</v>
      </c>
      <c r="K27" s="119">
        <v>37628.44</v>
      </c>
      <c r="L27" s="119">
        <v>0</v>
      </c>
      <c r="M27" s="119">
        <v>0</v>
      </c>
      <c r="N27" s="83">
        <f>SUM(K27:M27)</f>
        <v>37628.44</v>
      </c>
      <c r="O27" s="119">
        <v>26597.733171428572</v>
      </c>
      <c r="P27" s="119">
        <v>30463.741070600634</v>
      </c>
      <c r="Q27" s="119">
        <v>12761.271059018516</v>
      </c>
      <c r="R27" s="119">
        <v>16186</v>
      </c>
      <c r="S27" s="119">
        <v>0</v>
      </c>
      <c r="T27" s="119">
        <v>0</v>
      </c>
      <c r="U27" s="71">
        <f>SUM(R27:T27)</f>
        <v>16186</v>
      </c>
      <c r="V27" s="119">
        <v>3923.134794007492</v>
      </c>
      <c r="W27" s="119">
        <v>0</v>
      </c>
      <c r="X27" s="119">
        <v>0</v>
      </c>
      <c r="Y27" s="71">
        <f>SUM(V27:X27)</f>
        <v>3923.134794007492</v>
      </c>
      <c r="Z27" s="119">
        <v>20474.369999999995</v>
      </c>
      <c r="AA27" s="120">
        <v>3784.145862394813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>
        <v>0</v>
      </c>
      <c r="E29" s="14">
        <v>0</v>
      </c>
      <c r="F29" s="72">
        <f>SUM(C29:E29)</f>
        <v>1</v>
      </c>
      <c r="G29" s="14">
        <v>1</v>
      </c>
      <c r="H29" s="52">
        <v>1</v>
      </c>
      <c r="I29" s="14">
        <v>102816.476</v>
      </c>
      <c r="J29" s="14">
        <v>93207.84464557252</v>
      </c>
      <c r="K29" s="14">
        <v>102816.476</v>
      </c>
      <c r="L29" s="14">
        <v>0</v>
      </c>
      <c r="M29" s="14">
        <v>0</v>
      </c>
      <c r="N29" s="84">
        <f>SUM(K29:M29)</f>
        <v>102816.476</v>
      </c>
      <c r="O29" s="14">
        <v>93207.84464557252</v>
      </c>
      <c r="P29" s="14">
        <v>10985.870038356165</v>
      </c>
      <c r="Q29" s="14">
        <v>1026.6756789662322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1</v>
      </c>
      <c r="D30" s="114">
        <f>SUM(D31:D32)</f>
        <v>0</v>
      </c>
      <c r="E30" s="114">
        <f>SUM(E31:E32)</f>
        <v>0</v>
      </c>
      <c r="F30" s="70">
        <f>SUM(F31:F32)</f>
        <v>1</v>
      </c>
      <c r="G30" s="114">
        <f>SUM(G31:G32)</f>
        <v>1</v>
      </c>
      <c r="H30" s="47"/>
      <c r="I30" s="114">
        <f aca="true" t="shared" si="7" ref="I30:AA30">SUM(I31:I32)</f>
        <v>46457.6</v>
      </c>
      <c r="J30" s="114">
        <f t="shared" si="7"/>
        <v>42115.94222900763</v>
      </c>
      <c r="K30" s="114">
        <f t="shared" si="7"/>
        <v>46457.6</v>
      </c>
      <c r="L30" s="114">
        <f t="shared" si="7"/>
        <v>0</v>
      </c>
      <c r="M30" s="114">
        <f t="shared" si="7"/>
        <v>0</v>
      </c>
      <c r="N30" s="15">
        <f t="shared" si="7"/>
        <v>46457.6</v>
      </c>
      <c r="O30" s="114">
        <f t="shared" si="7"/>
        <v>42115.94222900763</v>
      </c>
      <c r="P30" s="114">
        <f t="shared" si="7"/>
        <v>4963.962739726027</v>
      </c>
      <c r="Q30" s="114">
        <f t="shared" si="7"/>
        <v>463.9031590923332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-48130.17254099995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1</v>
      </c>
      <c r="D32" s="135">
        <v>0</v>
      </c>
      <c r="E32" s="135">
        <v>0</v>
      </c>
      <c r="F32" s="59">
        <f>SUM(C32:E32)</f>
        <v>1</v>
      </c>
      <c r="G32" s="135">
        <v>1</v>
      </c>
      <c r="H32" s="127"/>
      <c r="I32" s="135">
        <v>46457.6</v>
      </c>
      <c r="J32" s="135">
        <v>42115.94222900763</v>
      </c>
      <c r="K32" s="135">
        <v>46457.6</v>
      </c>
      <c r="L32" s="135">
        <v>0</v>
      </c>
      <c r="M32" s="135">
        <v>0</v>
      </c>
      <c r="N32" s="56">
        <f>SUM(K32:M32)</f>
        <v>46457.6</v>
      </c>
      <c r="O32" s="135">
        <v>42115.94222900763</v>
      </c>
      <c r="P32" s="135">
        <v>4963.962739726027</v>
      </c>
      <c r="Q32" s="135">
        <v>463.9031590923332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-48130.17254099995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1421</v>
      </c>
      <c r="D37" s="117">
        <v>6</v>
      </c>
      <c r="E37" s="117">
        <v>3</v>
      </c>
      <c r="F37" s="73">
        <f>SUM(C37:E37)</f>
        <v>1430</v>
      </c>
      <c r="G37" s="117">
        <v>627</v>
      </c>
      <c r="H37" s="50"/>
      <c r="I37" s="117">
        <v>261875.300637841</v>
      </c>
      <c r="J37" s="117">
        <v>158687.077638357</v>
      </c>
      <c r="K37" s="117">
        <v>257872.3465218409</v>
      </c>
      <c r="L37" s="117">
        <v>1423.674116</v>
      </c>
      <c r="M37" s="117">
        <v>2579.28</v>
      </c>
      <c r="N37" s="85">
        <f>SUM(K37:M37)</f>
        <v>261875.3006378409</v>
      </c>
      <c r="O37" s="117">
        <v>158687.07763835683</v>
      </c>
      <c r="P37" s="117">
        <v>343870.7063545668</v>
      </c>
      <c r="Q37" s="117">
        <v>142394.82384597743</v>
      </c>
      <c r="R37" s="117">
        <v>20807.550000000003</v>
      </c>
      <c r="S37" s="117">
        <v>0</v>
      </c>
      <c r="T37" s="117">
        <v>0</v>
      </c>
      <c r="U37" s="73">
        <f>SUM(R37:T37)</f>
        <v>20807.550000000003</v>
      </c>
      <c r="V37" s="117">
        <v>15134.205089184368</v>
      </c>
      <c r="W37" s="117">
        <v>0</v>
      </c>
      <c r="X37" s="117">
        <v>0</v>
      </c>
      <c r="Y37" s="73">
        <f>SUM(V37:X37)</f>
        <v>15134.205089184368</v>
      </c>
      <c r="Z37" s="117">
        <v>12979.664659000002</v>
      </c>
      <c r="AA37" s="118">
        <v>8820.262418684368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173</v>
      </c>
      <c r="D38" s="111">
        <v>1240</v>
      </c>
      <c r="E38" s="111">
        <v>2</v>
      </c>
      <c r="F38" s="69">
        <f>SUM(C38:E38)</f>
        <v>1415</v>
      </c>
      <c r="G38" s="111">
        <v>3073</v>
      </c>
      <c r="H38" s="51"/>
      <c r="I38" s="111">
        <v>515239.96232932387</v>
      </c>
      <c r="J38" s="111">
        <v>347414.98110535496</v>
      </c>
      <c r="K38" s="111">
        <v>278321.9098271614</v>
      </c>
      <c r="L38" s="111">
        <v>200401.03781561775</v>
      </c>
      <c r="M38" s="111">
        <v>16703.86</v>
      </c>
      <c r="N38" s="82">
        <f>SUM(K38:M38)</f>
        <v>495426.80764277914</v>
      </c>
      <c r="O38" s="111">
        <v>338649.2045491442</v>
      </c>
      <c r="P38" s="111">
        <v>536063.5134967503</v>
      </c>
      <c r="Q38" s="111">
        <v>220325.19201633637</v>
      </c>
      <c r="R38" s="111">
        <v>58825.98</v>
      </c>
      <c r="S38" s="111">
        <v>357862.24</v>
      </c>
      <c r="T38" s="111">
        <v>0</v>
      </c>
      <c r="U38" s="69">
        <f>SUM(R38:T38)</f>
        <v>416688.22</v>
      </c>
      <c r="V38" s="111">
        <v>14827.394294825557</v>
      </c>
      <c r="W38" s="111">
        <v>110586.61600000013</v>
      </c>
      <c r="X38" s="111">
        <v>0</v>
      </c>
      <c r="Y38" s="69">
        <f>SUM(V38:X38)</f>
        <v>125414.01029482568</v>
      </c>
      <c r="Z38" s="111">
        <v>-3066.091974125473</v>
      </c>
      <c r="AA38" s="112">
        <v>-23246.63214567897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0</v>
      </c>
      <c r="D39" s="111">
        <v>8498</v>
      </c>
      <c r="E39" s="111">
        <v>0</v>
      </c>
      <c r="F39" s="69">
        <f>SUM(C39:E39)</f>
        <v>8498</v>
      </c>
      <c r="G39" s="111">
        <v>32977</v>
      </c>
      <c r="H39" s="51"/>
      <c r="I39" s="111">
        <v>107883.30862340846</v>
      </c>
      <c r="J39" s="111">
        <v>0</v>
      </c>
      <c r="K39" s="111">
        <v>0</v>
      </c>
      <c r="L39" s="111">
        <v>98346.02521164597</v>
      </c>
      <c r="M39" s="111">
        <v>0</v>
      </c>
      <c r="N39" s="82">
        <f>SUM(K39:M39)</f>
        <v>98346.02521164597</v>
      </c>
      <c r="O39" s="111">
        <v>0</v>
      </c>
      <c r="P39" s="111">
        <v>655505.7004924116</v>
      </c>
      <c r="Q39" s="111">
        <v>245930.0750934088</v>
      </c>
      <c r="R39" s="111">
        <v>0</v>
      </c>
      <c r="S39" s="111">
        <v>4485.55</v>
      </c>
      <c r="T39" s="111">
        <v>0</v>
      </c>
      <c r="U39" s="69">
        <f>SUM(R39:T39)</f>
        <v>4485.55</v>
      </c>
      <c r="V39" s="111">
        <v>0</v>
      </c>
      <c r="W39" s="111">
        <v>4485.55</v>
      </c>
      <c r="X39" s="111">
        <v>0</v>
      </c>
      <c r="Y39" s="69">
        <f>SUM(V39:X39)</f>
        <v>4485.55</v>
      </c>
      <c r="Z39" s="111">
        <v>7791.71391557004</v>
      </c>
      <c r="AA39" s="112">
        <v>7791.71391557004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367</v>
      </c>
      <c r="D40" s="90">
        <f>SUM(D41:D43)</f>
        <v>10</v>
      </c>
      <c r="E40" s="90">
        <f>SUM(E41:E43)</f>
        <v>0</v>
      </c>
      <c r="F40" s="66">
        <f>SUM(F41:F43)</f>
        <v>377</v>
      </c>
      <c r="G40" s="90">
        <f>SUM(G41:G43)</f>
        <v>130</v>
      </c>
      <c r="H40" s="51"/>
      <c r="I40" s="90">
        <f aca="true" t="shared" si="11" ref="I40:AA40">SUM(I41:I43)</f>
        <v>147603.49888252784</v>
      </c>
      <c r="J40" s="90">
        <f t="shared" si="11"/>
        <v>116901.9711149614</v>
      </c>
      <c r="K40" s="90">
        <f t="shared" si="11"/>
        <v>146503.24210421843</v>
      </c>
      <c r="L40" s="90">
        <f t="shared" si="11"/>
        <v>1100</v>
      </c>
      <c r="M40" s="90">
        <f t="shared" si="11"/>
        <v>0</v>
      </c>
      <c r="N40" s="75">
        <f t="shared" si="11"/>
        <v>147603.24210421843</v>
      </c>
      <c r="O40" s="90">
        <f t="shared" si="11"/>
        <v>116901.76774654035</v>
      </c>
      <c r="P40" s="90">
        <f t="shared" si="11"/>
        <v>148905.39492205376</v>
      </c>
      <c r="Q40" s="90">
        <f t="shared" si="11"/>
        <v>34408.450949387174</v>
      </c>
      <c r="R40" s="90">
        <f t="shared" si="11"/>
        <v>61349</v>
      </c>
      <c r="S40" s="90">
        <f t="shared" si="11"/>
        <v>0</v>
      </c>
      <c r="T40" s="90">
        <f t="shared" si="11"/>
        <v>0</v>
      </c>
      <c r="U40" s="66">
        <f t="shared" si="11"/>
        <v>61349</v>
      </c>
      <c r="V40" s="90">
        <f t="shared" si="11"/>
        <v>12269.799999999996</v>
      </c>
      <c r="W40" s="90">
        <f t="shared" si="11"/>
        <v>0</v>
      </c>
      <c r="X40" s="90">
        <f t="shared" si="11"/>
        <v>0</v>
      </c>
      <c r="Y40" s="66">
        <f t="shared" si="11"/>
        <v>12269.799999999996</v>
      </c>
      <c r="Z40" s="90">
        <f t="shared" si="11"/>
        <v>-683</v>
      </c>
      <c r="AA40" s="91">
        <f t="shared" si="11"/>
        <v>-136.59999999999854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0</v>
      </c>
      <c r="H41" s="49"/>
      <c r="I41" s="122">
        <v>100</v>
      </c>
      <c r="J41" s="122">
        <v>79.2</v>
      </c>
      <c r="K41" s="122">
        <v>100</v>
      </c>
      <c r="L41" s="122">
        <v>0</v>
      </c>
      <c r="M41" s="122">
        <v>0</v>
      </c>
      <c r="N41" s="86">
        <f>SUM(K41:M41)</f>
        <v>100</v>
      </c>
      <c r="O41" s="122">
        <v>79.2</v>
      </c>
      <c r="P41" s="122">
        <v>231.16427432216906</v>
      </c>
      <c r="Q41" s="122">
        <v>48.082169059011164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360</v>
      </c>
      <c r="D42" s="129">
        <v>10</v>
      </c>
      <c r="E42" s="129">
        <v>0</v>
      </c>
      <c r="F42" s="60">
        <f>SUM(C42:E42)</f>
        <v>370</v>
      </c>
      <c r="G42" s="129">
        <v>125</v>
      </c>
      <c r="H42" s="127"/>
      <c r="I42" s="129">
        <v>137486.08048252785</v>
      </c>
      <c r="J42" s="129">
        <v>108888.9757421614</v>
      </c>
      <c r="K42" s="129">
        <v>136385.82370421843</v>
      </c>
      <c r="L42" s="129">
        <v>1100</v>
      </c>
      <c r="M42" s="129">
        <v>0</v>
      </c>
      <c r="N42" s="57">
        <f>SUM(K42:M42)</f>
        <v>137485.82370421843</v>
      </c>
      <c r="O42" s="129">
        <v>108888.77237374036</v>
      </c>
      <c r="P42" s="129">
        <v>139627.78653252748</v>
      </c>
      <c r="Q42" s="129">
        <v>32478.70840436571</v>
      </c>
      <c r="R42" s="129">
        <v>61349</v>
      </c>
      <c r="S42" s="129">
        <v>0</v>
      </c>
      <c r="T42" s="129">
        <v>0</v>
      </c>
      <c r="U42" s="60">
        <f>SUM(R42:T42)</f>
        <v>61349</v>
      </c>
      <c r="V42" s="129">
        <v>12269.799999999996</v>
      </c>
      <c r="W42" s="129">
        <v>0</v>
      </c>
      <c r="X42" s="129">
        <v>0</v>
      </c>
      <c r="Y42" s="60">
        <f>SUM(V42:X42)</f>
        <v>12269.799999999996</v>
      </c>
      <c r="Z42" s="129">
        <v>-683</v>
      </c>
      <c r="AA42" s="130">
        <v>-136.59999999999854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6</v>
      </c>
      <c r="D43" s="119">
        <v>0</v>
      </c>
      <c r="E43" s="119">
        <v>0</v>
      </c>
      <c r="F43" s="71">
        <f>SUM(C43:E43)</f>
        <v>6</v>
      </c>
      <c r="G43" s="119">
        <v>5</v>
      </c>
      <c r="H43" s="48"/>
      <c r="I43" s="119">
        <v>10017.4184</v>
      </c>
      <c r="J43" s="119">
        <v>7933.7953728</v>
      </c>
      <c r="K43" s="119">
        <v>10017.4184</v>
      </c>
      <c r="L43" s="119">
        <v>0</v>
      </c>
      <c r="M43" s="119">
        <v>0</v>
      </c>
      <c r="N43" s="83">
        <f>SUM(K43:M43)</f>
        <v>10017.4184</v>
      </c>
      <c r="O43" s="119">
        <v>7933.7953728</v>
      </c>
      <c r="P43" s="119">
        <v>9046.444115204114</v>
      </c>
      <c r="Q43" s="119">
        <v>1881.6603759624559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57</v>
      </c>
      <c r="D45" s="114">
        <f>SUM(D46:D48)</f>
        <v>39</v>
      </c>
      <c r="E45" s="114">
        <f>SUM(E46:E48)</f>
        <v>0</v>
      </c>
      <c r="F45" s="70">
        <f>SUM(F46:F48)</f>
        <v>96</v>
      </c>
      <c r="G45" s="114">
        <f>SUM(G46:G48)</f>
        <v>169</v>
      </c>
      <c r="H45" s="51"/>
      <c r="I45" s="114">
        <f aca="true" t="shared" si="13" ref="I45:AA45">SUM(I46:I48)</f>
        <v>111143.0319</v>
      </c>
      <c r="J45" s="114">
        <f t="shared" si="13"/>
        <v>34922.1354146875</v>
      </c>
      <c r="K45" s="114">
        <f t="shared" si="13"/>
        <v>104056.133269863</v>
      </c>
      <c r="L45" s="114">
        <f t="shared" si="13"/>
        <v>6950.78808980213</v>
      </c>
      <c r="M45" s="114">
        <f t="shared" si="13"/>
        <v>0</v>
      </c>
      <c r="N45" s="15">
        <f t="shared" si="13"/>
        <v>111006.92135966514</v>
      </c>
      <c r="O45" s="114">
        <f t="shared" si="13"/>
        <v>34922.1354146875</v>
      </c>
      <c r="P45" s="114">
        <f t="shared" si="13"/>
        <v>91447.98509815076</v>
      </c>
      <c r="Q45" s="114">
        <f t="shared" si="13"/>
        <v>60399.48521710496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52414.83200000005</v>
      </c>
      <c r="AA45" s="115">
        <f t="shared" si="13"/>
        <v>51987.21600000013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25</v>
      </c>
      <c r="D46" s="132">
        <v>12</v>
      </c>
      <c r="E46" s="132">
        <v>0</v>
      </c>
      <c r="F46" s="61">
        <f>SUM(C46:E46)</f>
        <v>37</v>
      </c>
      <c r="G46" s="132">
        <v>80</v>
      </c>
      <c r="H46" s="49"/>
      <c r="I46" s="132">
        <v>32030</v>
      </c>
      <c r="J46" s="132">
        <v>5057.2025</v>
      </c>
      <c r="K46" s="132">
        <v>29236.301369863013</v>
      </c>
      <c r="L46" s="132">
        <v>2700</v>
      </c>
      <c r="M46" s="132">
        <v>0</v>
      </c>
      <c r="N46" s="58">
        <f>SUM(K46:M46)</f>
        <v>31936.301369863013</v>
      </c>
      <c r="O46" s="132">
        <v>5057.2025</v>
      </c>
      <c r="P46" s="132">
        <v>28861.33073450248</v>
      </c>
      <c r="Q46" s="132">
        <v>22126.2558138406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46154</v>
      </c>
      <c r="AA46" s="133">
        <v>58304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4</v>
      </c>
      <c r="D47" s="96">
        <v>0</v>
      </c>
      <c r="E47" s="96">
        <v>0</v>
      </c>
      <c r="F47" s="63">
        <f>SUM(C47:E47)</f>
        <v>4</v>
      </c>
      <c r="G47" s="96">
        <v>5</v>
      </c>
      <c r="H47" s="127"/>
      <c r="I47" s="96">
        <v>11560.4069</v>
      </c>
      <c r="J47" s="96">
        <v>3489.5023979375005</v>
      </c>
      <c r="K47" s="96">
        <v>11560.4069</v>
      </c>
      <c r="L47" s="96">
        <v>0</v>
      </c>
      <c r="M47" s="96">
        <v>0</v>
      </c>
      <c r="N47" s="77">
        <f>SUM(K47:M47)</f>
        <v>11560.4069</v>
      </c>
      <c r="O47" s="96">
        <v>3489.5023979375005</v>
      </c>
      <c r="P47" s="96">
        <v>6968.226063561644</v>
      </c>
      <c r="Q47" s="96">
        <v>4051.3926404825343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28</v>
      </c>
      <c r="D48" s="119">
        <v>27</v>
      </c>
      <c r="E48" s="119">
        <v>0</v>
      </c>
      <c r="F48" s="71">
        <f>SUM(C48:E48)</f>
        <v>55</v>
      </c>
      <c r="G48" s="119">
        <v>84</v>
      </c>
      <c r="H48" s="127"/>
      <c r="I48" s="119">
        <v>67552.625</v>
      </c>
      <c r="J48" s="119">
        <v>26375.430516750002</v>
      </c>
      <c r="K48" s="119">
        <v>63259.424999999996</v>
      </c>
      <c r="L48" s="119">
        <v>4250.78808980213</v>
      </c>
      <c r="M48" s="119">
        <v>0</v>
      </c>
      <c r="N48" s="83">
        <f>SUM(K48:M48)</f>
        <v>67510.21308980213</v>
      </c>
      <c r="O48" s="119">
        <v>26375.430516750002</v>
      </c>
      <c r="P48" s="119">
        <v>55618.42830008664</v>
      </c>
      <c r="Q48" s="119">
        <v>34221.83676278182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6260.832000000053</v>
      </c>
      <c r="AA48" s="120">
        <v>-6316.783999999869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37960</v>
      </c>
      <c r="D50" s="15">
        <f aca="true" t="shared" si="15" ref="D50:AL50">D11+D16+D17+D20+D21+D24+D28+D29+D30+D33+D34+D37+D38+D39+D40+D44+D45+D49</f>
        <v>372910</v>
      </c>
      <c r="E50" s="15">
        <f t="shared" si="15"/>
        <v>10935</v>
      </c>
      <c r="F50" s="15">
        <f t="shared" si="15"/>
        <v>421805</v>
      </c>
      <c r="G50" s="15">
        <f t="shared" si="15"/>
        <v>164109</v>
      </c>
      <c r="H50" s="15">
        <f t="shared" si="15"/>
        <v>340081</v>
      </c>
      <c r="I50" s="15">
        <f t="shared" si="15"/>
        <v>10608595.582993962</v>
      </c>
      <c r="J50" s="15">
        <f t="shared" si="15"/>
        <v>2079644.7459962717</v>
      </c>
      <c r="K50" s="15">
        <f t="shared" si="15"/>
        <v>4595838.698208937</v>
      </c>
      <c r="L50" s="15">
        <f t="shared" si="15"/>
        <v>3581374.082936735</v>
      </c>
      <c r="M50" s="15">
        <f t="shared" si="15"/>
        <v>2099383.207377686</v>
      </c>
      <c r="N50" s="15">
        <f t="shared" si="15"/>
        <v>10276595.988523358</v>
      </c>
      <c r="O50" s="15">
        <f t="shared" si="15"/>
        <v>2013987.915637031</v>
      </c>
      <c r="P50" s="15">
        <f t="shared" si="15"/>
        <v>9539128.613842333</v>
      </c>
      <c r="Q50" s="15">
        <f t="shared" si="15"/>
        <v>5687311.83779202</v>
      </c>
      <c r="R50" s="15">
        <f t="shared" si="15"/>
        <v>3453391.1534359567</v>
      </c>
      <c r="S50" s="15">
        <f t="shared" si="15"/>
        <v>1899586.903969716</v>
      </c>
      <c r="T50" s="15">
        <f t="shared" si="15"/>
        <v>602880.050695689</v>
      </c>
      <c r="U50" s="15">
        <f t="shared" si="15"/>
        <v>5955858.108101361</v>
      </c>
      <c r="V50" s="15">
        <f t="shared" si="15"/>
        <v>1800287.8773523506</v>
      </c>
      <c r="W50" s="15">
        <f t="shared" si="15"/>
        <v>1045971.5033611997</v>
      </c>
      <c r="X50" s="15">
        <f t="shared" si="15"/>
        <v>320324.1226941177</v>
      </c>
      <c r="Y50" s="15">
        <f t="shared" si="15"/>
        <v>3166583.5034076674</v>
      </c>
      <c r="Z50" s="15">
        <f t="shared" si="15"/>
        <v>4991086.121380131</v>
      </c>
      <c r="AA50" s="16">
        <f t="shared" si="15"/>
        <v>2592029.5323302704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2022-08-10T06:24:46Z</dcterms:modified>
  <cp:category/>
  <cp:version/>
  <cp:contentType/>
  <cp:contentStatus/>
</cp:coreProperties>
</file>